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amit_binaa\Downloads\"/>
    </mc:Choice>
  </mc:AlternateContent>
  <xr:revisionPtr revIDLastSave="0" documentId="8_{55D38BA8-4983-43F5-A5B2-9EB8443E2EAB}" xr6:coauthVersionLast="47" xr6:coauthVersionMax="47" xr10:uidLastSave="{00000000-0000-0000-0000-000000000000}"/>
  <bookViews>
    <workbookView xWindow="28680" yWindow="-120" windowWidth="29040" windowHeight="15720" xr2:uid="{00000000-000D-0000-FFFF-FFFF00000000}"/>
  </bookViews>
  <sheets>
    <sheet name="כתב_כמויות_גנ_י_נס_הרים"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6" i="1" l="1"/>
  <c r="F398" i="1"/>
  <c r="F8" i="1"/>
  <c r="F428" i="1"/>
  <c r="F429" i="1"/>
  <c r="F505" i="1"/>
  <c r="F504" i="1"/>
  <c r="F502" i="1"/>
  <c r="F501" i="1"/>
  <c r="F500" i="1"/>
  <c r="F498" i="1"/>
  <c r="F496" i="1"/>
  <c r="F495" i="1"/>
  <c r="F494" i="1"/>
  <c r="F493" i="1"/>
  <c r="F492" i="1"/>
  <c r="F491" i="1"/>
  <c r="F489" i="1"/>
  <c r="F488" i="1"/>
  <c r="F487" i="1"/>
  <c r="F486" i="1"/>
  <c r="F485" i="1"/>
  <c r="F483" i="1"/>
  <c r="F482" i="1"/>
  <c r="F481" i="1"/>
  <c r="F480" i="1"/>
  <c r="F478" i="1"/>
  <c r="F477" i="1"/>
  <c r="F476" i="1"/>
  <c r="F475" i="1"/>
  <c r="F474" i="1"/>
  <c r="F473" i="1"/>
  <c r="F472" i="1"/>
  <c r="F471" i="1"/>
  <c r="F469" i="1"/>
  <c r="F468" i="1"/>
  <c r="F466" i="1"/>
  <c r="F464" i="1"/>
  <c r="F463" i="1"/>
  <c r="F461" i="1"/>
  <c r="F460" i="1"/>
  <c r="F459" i="1"/>
  <c r="F458" i="1"/>
  <c r="F456" i="1"/>
  <c r="F455" i="1"/>
  <c r="F454" i="1"/>
  <c r="F452" i="1"/>
  <c r="F450" i="1"/>
  <c r="F449" i="1"/>
  <c r="F447" i="1"/>
  <c r="F446" i="1"/>
  <c r="F445" i="1"/>
  <c r="F444" i="1"/>
  <c r="F437" i="1"/>
  <c r="F436" i="1"/>
  <c r="F435" i="1"/>
  <c r="F433" i="1"/>
  <c r="F432" i="1"/>
  <c r="F430" i="1"/>
  <c r="F427" i="1"/>
  <c r="F425" i="1"/>
  <c r="F423" i="1"/>
  <c r="F422" i="1"/>
  <c r="F419" i="1"/>
  <c r="F416" i="1"/>
  <c r="F414" i="1"/>
  <c r="F413" i="1"/>
  <c r="F411" i="1"/>
  <c r="F409" i="1"/>
  <c r="F407" i="1"/>
  <c r="F405" i="1"/>
  <c r="F403" i="1"/>
  <c r="F402" i="1"/>
  <c r="F401" i="1"/>
  <c r="F396" i="1"/>
  <c r="F394" i="1"/>
  <c r="F393" i="1"/>
  <c r="F392" i="1"/>
  <c r="F391" i="1"/>
  <c r="F389" i="1"/>
  <c r="F387" i="1"/>
  <c r="F386" i="1"/>
  <c r="F385" i="1"/>
  <c r="F384" i="1"/>
  <c r="F383" i="1"/>
  <c r="F380" i="1"/>
  <c r="F377" i="1"/>
  <c r="F376" i="1"/>
  <c r="F375" i="1"/>
  <c r="F374" i="1"/>
  <c r="F373" i="1"/>
  <c r="F370" i="1"/>
  <c r="F368" i="1"/>
  <c r="F367" i="1"/>
  <c r="F364" i="1"/>
  <c r="F363" i="1"/>
  <c r="F360" i="1"/>
  <c r="F359" i="1"/>
  <c r="F358" i="1"/>
  <c r="F357" i="1"/>
  <c r="F356" i="1"/>
  <c r="F355" i="1"/>
  <c r="F354" i="1"/>
  <c r="F348" i="1"/>
  <c r="F347" i="1"/>
  <c r="F346" i="1"/>
  <c r="F345" i="1"/>
  <c r="F344" i="1"/>
  <c r="F343" i="1"/>
  <c r="F342" i="1"/>
  <c r="F341" i="1"/>
  <c r="F340" i="1"/>
  <c r="F337" i="1"/>
  <c r="F336" i="1"/>
  <c r="F335" i="1"/>
  <c r="F334" i="1"/>
  <c r="F331" i="1"/>
  <c r="F330" i="1"/>
  <c r="F329" i="1"/>
  <c r="F327" i="1"/>
  <c r="F325" i="1"/>
  <c r="F324" i="1"/>
  <c r="F322" i="1"/>
  <c r="F321" i="1"/>
  <c r="F319" i="1"/>
  <c r="F318" i="1"/>
  <c r="F317" i="1"/>
  <c r="F315" i="1"/>
  <c r="F314" i="1"/>
  <c r="F313" i="1"/>
  <c r="F312" i="1"/>
  <c r="F309" i="1"/>
  <c r="F307" i="1"/>
  <c r="F306" i="1"/>
  <c r="F304" i="1"/>
  <c r="F302" i="1"/>
  <c r="F301" i="1"/>
  <c r="F298" i="1"/>
  <c r="F297" i="1"/>
  <c r="F296" i="1"/>
  <c r="F295" i="1"/>
  <c r="F294" i="1"/>
  <c r="F293" i="1"/>
  <c r="F292" i="1"/>
  <c r="F291" i="1"/>
  <c r="F290" i="1"/>
  <c r="F289" i="1"/>
  <c r="F288" i="1"/>
  <c r="F287" i="1"/>
  <c r="F285" i="1"/>
  <c r="F284" i="1"/>
  <c r="F283" i="1"/>
  <c r="F282" i="1"/>
  <c r="F281" i="1"/>
  <c r="F280" i="1"/>
  <c r="F279" i="1"/>
  <c r="F278" i="1"/>
  <c r="F277" i="1"/>
  <c r="F276" i="1"/>
  <c r="F274" i="1"/>
  <c r="F273" i="1"/>
  <c r="F272" i="1"/>
  <c r="F271" i="1"/>
  <c r="F270" i="1"/>
  <c r="F269" i="1"/>
  <c r="F268" i="1"/>
  <c r="F267" i="1"/>
  <c r="F266" i="1"/>
  <c r="F265" i="1"/>
  <c r="F264" i="1"/>
  <c r="F263" i="1"/>
  <c r="F262" i="1"/>
  <c r="F261" i="1"/>
  <c r="F260" i="1"/>
  <c r="F259" i="1"/>
  <c r="F258" i="1"/>
  <c r="F257" i="1"/>
  <c r="F256" i="1"/>
  <c r="F255" i="1"/>
  <c r="F254" i="1"/>
  <c r="F253" i="1"/>
  <c r="F252" i="1"/>
  <c r="F251" i="1"/>
  <c r="F249" i="1"/>
  <c r="F248" i="1"/>
  <c r="F247" i="1"/>
  <c r="F246" i="1"/>
  <c r="F245" i="1"/>
  <c r="F244" i="1"/>
  <c r="F243" i="1"/>
  <c r="F242" i="1"/>
  <c r="F241"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5" i="1"/>
  <c r="F194" i="1"/>
  <c r="F193" i="1"/>
  <c r="F192" i="1"/>
  <c r="F191" i="1"/>
  <c r="F189" i="1"/>
  <c r="F188" i="1"/>
  <c r="F187" i="1"/>
  <c r="F186" i="1"/>
  <c r="F185" i="1"/>
  <c r="F184" i="1"/>
  <c r="F183" i="1"/>
  <c r="F182" i="1"/>
  <c r="F180" i="1"/>
  <c r="F179" i="1"/>
  <c r="F178" i="1"/>
  <c r="F177" i="1"/>
  <c r="F176" i="1"/>
  <c r="F175" i="1"/>
  <c r="F173" i="1"/>
  <c r="F171" i="1"/>
  <c r="F170" i="1"/>
  <c r="F169" i="1"/>
  <c r="F168" i="1"/>
  <c r="F167" i="1"/>
  <c r="F166" i="1"/>
  <c r="F165" i="1"/>
  <c r="F164" i="1"/>
  <c r="F163" i="1"/>
  <c r="F162" i="1"/>
  <c r="F161" i="1"/>
  <c r="F160" i="1"/>
  <c r="F159" i="1"/>
  <c r="F158" i="1"/>
  <c r="F157" i="1"/>
  <c r="F156" i="1"/>
  <c r="F155" i="1"/>
  <c r="F154" i="1"/>
  <c r="F153" i="1"/>
  <c r="F152" i="1"/>
  <c r="F151" i="1"/>
  <c r="F150" i="1"/>
  <c r="F148" i="1"/>
  <c r="F147" i="1"/>
  <c r="F145" i="1"/>
  <c r="F143" i="1"/>
  <c r="F142" i="1"/>
  <c r="F141" i="1"/>
  <c r="F139" i="1"/>
  <c r="F138" i="1"/>
  <c r="F137" i="1"/>
  <c r="F136" i="1"/>
  <c r="F135" i="1"/>
  <c r="F134" i="1"/>
  <c r="F132" i="1"/>
  <c r="F131" i="1"/>
  <c r="F130" i="1"/>
  <c r="F129" i="1"/>
  <c r="F128" i="1"/>
  <c r="F126" i="1"/>
  <c r="F125" i="1"/>
  <c r="F124" i="1"/>
  <c r="F123" i="1"/>
  <c r="F121" i="1"/>
  <c r="F120" i="1"/>
  <c r="F119" i="1"/>
  <c r="F118" i="1"/>
  <c r="F116" i="1"/>
  <c r="F115" i="1"/>
  <c r="F113" i="1"/>
  <c r="F111" i="1"/>
  <c r="F110" i="1"/>
  <c r="F109" i="1"/>
  <c r="F107" i="1"/>
  <c r="F106" i="1"/>
  <c r="F105" i="1"/>
  <c r="F103" i="1"/>
  <c r="F102" i="1"/>
  <c r="F101" i="1"/>
  <c r="F100" i="1"/>
  <c r="F99" i="1"/>
  <c r="F97" i="1"/>
  <c r="F94" i="1"/>
  <c r="F93" i="1"/>
  <c r="F92" i="1"/>
  <c r="F91" i="1"/>
  <c r="F90" i="1"/>
  <c r="F88" i="1"/>
  <c r="F87" i="1"/>
  <c r="F86" i="1"/>
  <c r="F85" i="1"/>
  <c r="F84" i="1"/>
  <c r="F83" i="1"/>
  <c r="F82" i="1"/>
  <c r="F81" i="1"/>
  <c r="F80" i="1"/>
  <c r="F79" i="1"/>
  <c r="F77" i="1"/>
  <c r="F76" i="1"/>
  <c r="F73" i="1"/>
  <c r="F71" i="1"/>
  <c r="F69" i="1"/>
  <c r="F68" i="1"/>
  <c r="F66" i="1"/>
  <c r="F65" i="1"/>
  <c r="F64" i="1"/>
  <c r="F62" i="1"/>
  <c r="F61" i="1"/>
  <c r="F59" i="1"/>
  <c r="F57" i="1"/>
  <c r="F54" i="1"/>
  <c r="F52" i="1"/>
  <c r="F51" i="1"/>
  <c r="F48" i="1"/>
  <c r="F46" i="1"/>
  <c r="F45" i="1"/>
  <c r="F44" i="1"/>
  <c r="F42" i="1"/>
  <c r="F41" i="1"/>
  <c r="F40" i="1"/>
  <c r="F39" i="1"/>
  <c r="F38" i="1"/>
  <c r="F36" i="1"/>
  <c r="F35" i="1"/>
  <c r="F34" i="1"/>
  <c r="F33" i="1"/>
  <c r="F32" i="1"/>
  <c r="F30" i="1"/>
  <c r="F29" i="1"/>
  <c r="F28" i="1"/>
  <c r="F26" i="1"/>
  <c r="F25" i="1"/>
  <c r="F24" i="1"/>
  <c r="F23" i="1"/>
  <c r="F22" i="1"/>
  <c r="F20" i="1"/>
  <c r="F18" i="1"/>
  <c r="F17" i="1"/>
  <c r="F16" i="1"/>
  <c r="F15" i="1"/>
  <c r="F14" i="1"/>
  <c r="F13" i="1"/>
  <c r="F12" i="1"/>
  <c r="F11" i="1"/>
</calcChain>
</file>

<file path=xl/sharedStrings.xml><?xml version="1.0" encoding="utf-8"?>
<sst xmlns="http://schemas.openxmlformats.org/spreadsheetml/2006/main" count="1746" uniqueCount="969">
  <si>
    <t>כתב כמויות גנ"י נס הרים</t>
  </si>
  <si>
    <t>סעיף</t>
  </si>
  <si>
    <t>תאור</t>
  </si>
  <si>
    <t>יח'</t>
  </si>
  <si>
    <t>כמות</t>
  </si>
  <si>
    <t>מחיר</t>
  </si>
  <si>
    <t>סה"כ</t>
  </si>
  <si>
    <t/>
  </si>
  <si>
    <t>01</t>
  </si>
  <si>
    <t>מבנה</t>
  </si>
  <si>
    <t>01.02</t>
  </si>
  <si>
    <t>עבודות בטון יצוק באתר</t>
  </si>
  <si>
    <t>01.02.001</t>
  </si>
  <si>
    <t>מצעים</t>
  </si>
  <si>
    <t>01.02.001.0001</t>
  </si>
  <si>
    <r>
      <rPr>
        <sz val="11"/>
        <rFont val="Calibri"/>
      </rPr>
      <t>כל הבטונים מסוג ב-30 אלא אם נרשם אחרת</t>
    </r>
  </si>
  <si>
    <t>הערה</t>
  </si>
  <si>
    <t>01.02.001.0025</t>
  </si>
  <si>
    <r>
      <rPr>
        <sz val="11"/>
        <rFont val="Calibri"/>
      </rPr>
      <t>בטון רזה מתחת למרצפים בעובי 5 ס"מ</t>
    </r>
  </si>
  <si>
    <t>מ"ר</t>
  </si>
  <si>
    <t>01.02.001.0050</t>
  </si>
  <si>
    <r>
      <rPr>
        <sz val="11"/>
        <rFont val="Calibri"/>
      </rPr>
      <t>ארגזי פוליביד מתחת למרצפים בגובה 19 ס"מ</t>
    </r>
  </si>
  <si>
    <t>01.02.001.0055</t>
  </si>
  <si>
    <r>
      <rPr>
        <sz val="11"/>
        <rFont val="Calibri"/>
      </rPr>
      <t>ארגזי פוליסטירן מוקצף מתחת לקורות יסוד ברוחב 40 ס"מ בגובה 19 ס"מ</t>
    </r>
  </si>
  <si>
    <t>מ'</t>
  </si>
  <si>
    <t>01.02.001.0065</t>
  </si>
  <si>
    <r>
      <rPr>
        <sz val="11"/>
        <rFont val="Calibri"/>
      </rPr>
      <t>ארגזי פוליסטירן מוקצף מתחת לקורות יסוד ברוחב 30 ס"מ בגובה 19 ס"מ</t>
    </r>
  </si>
  <si>
    <t>01.02.001.0075</t>
  </si>
  <si>
    <r>
      <rPr>
        <sz val="11"/>
        <rFont val="Calibri"/>
      </rPr>
      <t>ארגזי פוליסטירן מוקצף מתחת לקורות יסוד ברוחב 25 ס"מ בגובה 19 ס"מ</t>
    </r>
  </si>
  <si>
    <t>01.02.001.0085</t>
  </si>
  <si>
    <r>
      <rPr>
        <sz val="11"/>
        <rFont val="Calibri"/>
      </rPr>
      <t>ארגזי פוליסטירן מוקצף מתחת לקורות יסוד ברוחב 20 ס"מ בגובה 19 ס"מ</t>
    </r>
  </si>
  <si>
    <t>01.02.001.0090</t>
  </si>
  <si>
    <r>
      <rPr>
        <sz val="11"/>
        <rFont val="Calibri"/>
      </rPr>
      <t>יריעות פוליאטילן מתחת למרצפי בטון בעובי 0.3 מ"מ</t>
    </r>
  </si>
  <si>
    <t>01.02.002</t>
  </si>
  <si>
    <t>יסודות</t>
  </si>
  <si>
    <t>01.02.002.0055</t>
  </si>
  <si>
    <r>
      <rPr>
        <sz val="11"/>
        <rFont val="Calibri"/>
      </rPr>
      <t>ראשי כלונסאות והרחבות במידות שונות</t>
    </r>
  </si>
  <si>
    <t>מ"ק</t>
  </si>
  <si>
    <t>01.02.003</t>
  </si>
  <si>
    <t>עמודי יסוד, קורות יסוד</t>
  </si>
  <si>
    <t>01.02.003.0001</t>
  </si>
  <si>
    <r>
      <rPr>
        <sz val="11"/>
        <rFont val="Calibri"/>
      </rPr>
      <t>כל הבטונים מסוג ב-30 , דרגת חשיפה 3 אלא אם נרשם אחרת, המחיר כולל בין היתר שימוש בלוחות קלקר אדקס בעובי 2 ס"מ בכל אלמנטי השלד בחזיתות.</t>
    </r>
  </si>
  <si>
    <t>01.02.003.0120</t>
  </si>
  <si>
    <r>
      <rPr>
        <sz val="11"/>
        <rFont val="Calibri"/>
      </rPr>
      <t>קורות יסוד ברוחב 25 ס"מ יצוקות עם הרצפה, על גבי מצע או על הקרקע</t>
    </r>
  </si>
  <si>
    <t>01.02.003.0130</t>
  </si>
  <si>
    <r>
      <rPr>
        <sz val="11"/>
        <rFont val="Calibri"/>
      </rPr>
      <t>קורות יסוד ברוחב 20 ס"מ יצוקות עם הרצפה על גבי מצע או על הקרקע</t>
    </r>
  </si>
  <si>
    <t>01.02.003.0140</t>
  </si>
  <si>
    <r>
      <rPr>
        <sz val="11"/>
        <rFont val="Calibri"/>
      </rPr>
      <t>קורות יסוד ברוחב 40 ס"מ יצוקות עם הרצפה, על גביט מצע או על הקרקע</t>
    </r>
  </si>
  <si>
    <t>01.02.003.0150</t>
  </si>
  <si>
    <r>
      <rPr>
        <sz val="11"/>
        <rFont val="Calibri"/>
      </rPr>
      <t>קורות יסוד ברוחב 30 ס"מ יצוקות עם הרצפה , על גבי מצע או על הקרקע</t>
    </r>
  </si>
  <si>
    <t>01.02.004</t>
  </si>
  <si>
    <t>מרצפים ורצפות</t>
  </si>
  <si>
    <t>01.02.004.0001</t>
  </si>
  <si>
    <r>
      <rPr>
        <sz val="11"/>
        <rFont val="Calibri"/>
      </rPr>
      <t>כל הבטונים מסוג ב-30 דרגת חשיםה 3 אלא אם נרשם אחרת</t>
    </r>
  </si>
  <si>
    <t>01.02.004.0025</t>
  </si>
  <si>
    <r>
      <rPr>
        <sz val="11"/>
        <rFont val="Calibri"/>
      </rPr>
      <t>מרצפי בטון בעובי 20 ס"מ יצוקים על מצע או על הקרקע</t>
    </r>
  </si>
  <si>
    <t>01.02.004.0035</t>
  </si>
  <si>
    <r>
      <rPr>
        <sz val="11"/>
        <rFont val="Calibri"/>
      </rPr>
      <t>מרצפי בטון בעובי 25 ס"מ יצוקים על מצע או על הקרקע</t>
    </r>
  </si>
  <si>
    <t>01.02.005</t>
  </si>
  <si>
    <t>קירות ועמודים</t>
  </si>
  <si>
    <t>01.02.005.0001</t>
  </si>
  <si>
    <r>
      <rPr>
        <sz val="11"/>
        <rFont val="Calibri"/>
      </rPr>
      <t>כל הבטונים מסוג ב-30 דרגת חשיפה 3 אלא אם נרשם אחרת , המחיר כולל בין היתר שימוש בלוחות קלקר אדקס בעובי 2 ס"מ בכל אלמנטי השלד בחזיתות</t>
    </r>
  </si>
  <si>
    <t>01.02.005.0015</t>
  </si>
  <si>
    <r>
      <rPr>
        <sz val="11"/>
        <rFont val="Calibri"/>
      </rPr>
      <t>קירות בטון בעובי 30 ס"מ</t>
    </r>
  </si>
  <si>
    <t>01.02.005.0025</t>
  </si>
  <si>
    <r>
      <rPr>
        <sz val="11"/>
        <rFont val="Calibri"/>
      </rPr>
      <t>קירות בטון בעובי 25 ס"מ</t>
    </r>
  </si>
  <si>
    <t>01.02.005.0035</t>
  </si>
  <si>
    <r>
      <rPr>
        <sz val="11"/>
        <rFont val="Calibri"/>
      </rPr>
      <t>קירות בטון בעובי 40 ס"מ</t>
    </r>
  </si>
  <si>
    <t>01.02.005.0045</t>
  </si>
  <si>
    <r>
      <rPr>
        <sz val="11"/>
        <rFont val="Calibri"/>
      </rPr>
      <t>עמודי בטון בדילים ו/או יצוקים בקירות בניהה בעובי 20 ס"מ</t>
    </r>
  </si>
  <si>
    <t>01.02.006</t>
  </si>
  <si>
    <t>קורות מעקות וחגורות</t>
  </si>
  <si>
    <t>01.02.006.0001</t>
  </si>
  <si>
    <r>
      <rPr>
        <sz val="11"/>
        <rFont val="Calibri"/>
      </rPr>
      <t>כל הבטונים מסןג ב-30 אלא אם נרשם אחרת , המחיר כולל בין היתר שימוש בלוחות קלקר אדקס בעובי 2 ס"מ בכל אלמנטי השלד בחזיתות</t>
    </r>
  </si>
  <si>
    <t>01.02.006.0035</t>
  </si>
  <si>
    <r>
      <rPr>
        <sz val="11"/>
        <rFont val="Calibri"/>
      </rPr>
      <t>קורות תחתונות יצוקות עם התקרה ומעל קירות בנייה ברוחב 20 ס"מ</t>
    </r>
  </si>
  <si>
    <t>01.02.006.0070</t>
  </si>
  <si>
    <r>
      <rPr>
        <sz val="11"/>
        <rFont val="Calibri"/>
      </rPr>
      <t>קורות עליונות ומעקות ברוחב 20 ס"מ עם שקע ברוחב 2-5 ס"מ לרולקה</t>
    </r>
  </si>
  <si>
    <t>01.02.006.0100</t>
  </si>
  <si>
    <r>
      <rPr>
        <sz val="11"/>
        <rFont val="Calibri"/>
      </rPr>
      <t>חגורות בטון ב-30 יצוקות על קירות ומחיצות ברוחב 10 ס"מ כולל מעל הפתחים</t>
    </r>
  </si>
  <si>
    <t>01.02.006.0110</t>
  </si>
  <si>
    <r>
      <rPr>
        <sz val="11"/>
        <rFont val="Calibri"/>
      </rPr>
      <t>חגורות בטון ב-30 יצוקות על קירות ומחיצות ברוחב 20 ס"מ כולל מעל הפתחים</t>
    </r>
  </si>
  <si>
    <t>01.02.007</t>
  </si>
  <si>
    <t>תקרות וגגות</t>
  </si>
  <si>
    <t>01.02.007.0001</t>
  </si>
  <si>
    <r>
      <rPr>
        <sz val="11"/>
        <rFont val="Calibri"/>
      </rPr>
      <t>כל הבטונים מסוג ב- 30 אלא אם נרשם אחרת, המחיר כולל בין היתר שימוש בלוחות קלקר אדקס בעובי 2 ס"מ בכל אלמנטי השלד בחזיתות</t>
    </r>
  </si>
  <si>
    <t>01.02.007.0025</t>
  </si>
  <si>
    <r>
      <rPr>
        <sz val="11"/>
        <rFont val="Calibri"/>
      </rPr>
      <t>תקרות וגגות בעובי 25 ס"מ</t>
    </r>
  </si>
  <si>
    <t>01.02.007.0035</t>
  </si>
  <si>
    <r>
      <rPr>
        <sz val="11"/>
        <rFont val="Calibri"/>
      </rPr>
      <t>תקרות וגגות בעובי 40 ס"מ</t>
    </r>
  </si>
  <si>
    <t>01.02.009</t>
  </si>
  <si>
    <t>פלדת זיון</t>
  </si>
  <si>
    <t>01.02.009.0010</t>
  </si>
  <si>
    <r>
      <rPr>
        <sz val="11"/>
        <rFont val="Calibri"/>
      </rPr>
      <t>מוטות פלדה מצולעים ורשתות בקטרים שונים לזיון בטון</t>
    </r>
  </si>
  <si>
    <t>טון</t>
  </si>
  <si>
    <t>01.04</t>
  </si>
  <si>
    <t>עבודות בנייה</t>
  </si>
  <si>
    <t>01.04.001</t>
  </si>
  <si>
    <t>בנייה בבלוקי בטון</t>
  </si>
  <si>
    <t>01.04.001.0010</t>
  </si>
  <si>
    <r>
      <rPr>
        <sz val="11"/>
        <rFont val="Calibri"/>
      </rPr>
      <t>מחיצת בלוקי בטון חלולים בעובי 10 ס"מ</t>
    </r>
  </si>
  <si>
    <t>01.04.001.0020</t>
  </si>
  <si>
    <r>
      <rPr>
        <sz val="11"/>
        <rFont val="Calibri"/>
      </rPr>
      <t>קיר בלוקי בטון חלולים 4 חורים בעובי 20 ס"מ</t>
    </r>
  </si>
  <si>
    <t>01.04.003</t>
  </si>
  <si>
    <t>בניה בבלוקי איטונג</t>
  </si>
  <si>
    <t>01.04.003.0035</t>
  </si>
  <si>
    <r>
      <rPr>
        <sz val="11"/>
        <rFont val="Calibri"/>
      </rPr>
      <t>בניה בבלוק איטונג 50/30, 50/25, 50/20 עובי 23-22</t>
    </r>
  </si>
  <si>
    <t>01.05</t>
  </si>
  <si>
    <t>עבודות איטום</t>
  </si>
  <si>
    <t>01.05.001</t>
  </si>
  <si>
    <t>הערות כלליות</t>
  </si>
  <si>
    <t>01.05.001.0001</t>
  </si>
  <si>
    <r>
      <rPr>
        <sz val="11"/>
        <rFont val="Calibri"/>
      </rPr>
      <t>מחיר היריעות מכל הסוגים כולל גמר עליון עם אגריגט לבן מוטבע וצביעת החיבורים בין היריעות עם שתי שכבות צבע אלומיניום בהתאם להוראות היצרן כל העבודות כוללות אחריות וטיב הכל בהתאם לתנאי המכרז למפרט הכללי הבין משרדי ולמפרט המיוחד</t>
    </r>
  </si>
  <si>
    <t>01.05.003</t>
  </si>
  <si>
    <t>איטום קירות</t>
  </si>
  <si>
    <t>01.05.003.0030</t>
  </si>
  <si>
    <r>
      <rPr>
        <sz val="11"/>
        <rFont val="Calibri"/>
      </rPr>
      <t>איטום קורות יסוד/ מסדים ע"י מריחת טורוסיל או סיקהטופ בשתי שכבות בכמות כוללת של 3.0 ק"ג / מ"ר</t>
    </r>
  </si>
  <si>
    <t>01.05.005</t>
  </si>
  <si>
    <t>הלבנת גגות ובטון שיפועים</t>
  </si>
  <si>
    <t>01.05.005.0010</t>
  </si>
  <si>
    <r>
      <rPr>
        <sz val="11"/>
        <rFont val="Calibri"/>
      </rPr>
      <t>שיפועי גגות מבטון מוקצף ( בטון קל) במשקל מרחבי 1200 ק"ג / מ"ק חוזק 40 המחיר כולל סימון ושבלונות ועיבוד והחלקה בשיפועים בהתאם לתכנית</t>
    </r>
  </si>
  <si>
    <t>01.05.005.0020</t>
  </si>
  <si>
    <r>
      <rPr>
        <sz val="11"/>
        <rFont val="Calibri"/>
      </rPr>
      <t>רולקות משולשות במידות 6X6 מטיט צמנט 1:3 ( איטום הרולקה נמדד בנפרד )</t>
    </r>
  </si>
  <si>
    <t>01.05.013</t>
  </si>
  <si>
    <t>איטום גגות ביריעות ביטומניות משוכללות</t>
  </si>
  <si>
    <t>01.05.013.0040</t>
  </si>
  <si>
    <r>
      <rPr>
        <sz val="11"/>
        <rFont val="Calibri"/>
      </rPr>
      <t>איטום גגות שטוחים ב-2 שכבות של יריעות ביטומניות פלסטומריות מושבחות בפולמר APP , בעובי 4 מ"מ , עם שריון לבד פוליאסטר וציפוי עליון מחול, היריעות בשכבה התחתונה מולחמות לתשתית השכבה התחתונה לרבות פריימר ביטומני מסוג "פריימקוט 101 " או "פריימר GS-474" או ש"ע בכמות של 300 גר' / מ"ר</t>
    </r>
  </si>
  <si>
    <t>01.05.013.0050</t>
  </si>
  <si>
    <r>
      <rPr>
        <sz val="11"/>
        <rFont val="Calibri"/>
      </rPr>
      <t>איטום רולקות ב-3 שכבות עם רצועות חיזוק / חיפוי מיריעות ביטומניות אלסטומריות מושבחות בפולימר S.B.S בעובי 4 מ"מ רצועת חיזוק תחתונה ברוחב 30 ס"מ עם ציפויאגרגט לרבות פריימר ביטומני מסוג "פריימקוט 101" או פריימר GS-474" או ש"ע בכמות של 300 גר' / מ"ר ומסטיק ביטומני בקצה העליון של רצועות החיפוי</t>
    </r>
  </si>
  <si>
    <t>01.05.013.0060</t>
  </si>
  <si>
    <r>
      <rPr>
        <sz val="11"/>
        <rFont val="Calibri"/>
      </rPr>
      <t>קיבוע רצועות חיפוי ביטומניות על המעקות באזור הרולקות באמצעות פרופיל אלומיניום מתוצרת מתכות ארד או ש"ע לרבות מילוי המרווח שבין הפרופיל והמעקה ע"י חומראטימה אלסטורמי פוליאוריתני או אלסטומרי ביטומני</t>
    </r>
  </si>
  <si>
    <t>01.05.024</t>
  </si>
  <si>
    <t>איטום בטיח אוטם</t>
  </si>
  <si>
    <t>01.05.024.0010</t>
  </si>
  <si>
    <r>
      <rPr>
        <sz val="11"/>
        <rFont val="Calibri"/>
      </rPr>
      <t>איטום רצפה בטיח צמנטי הידראולי מסוג "טורוסיל FX-100" סיקה טופ סיל 107" או ש"ע בכמות של 4 ק"ג/מ"ר בשתי שכבות ולפי הנחיות היצרן</t>
    </r>
  </si>
  <si>
    <t>01.05.024.0020</t>
  </si>
  <si>
    <r>
      <rPr>
        <sz val="11"/>
        <rFont val="Calibri"/>
      </rPr>
      <t>איטום קירות בטיח צמנטי הידראולי מסוג "טורוסיל FX-100" סיקה טופ סיל 107" או ש"ע בכמות כוללת של 4 ק"ג/מ"ר בשתי שכבות ולפי הנחיות היצרן</t>
    </r>
  </si>
  <si>
    <t>01.05.031</t>
  </si>
  <si>
    <t>נדבך חוצץ רטיבות</t>
  </si>
  <si>
    <t>01.05.031.0010</t>
  </si>
  <si>
    <r>
      <rPr>
        <sz val="11"/>
        <rFont val="Calibri"/>
      </rPr>
      <t>נדבך חוצץ רטיבות מתחת לקירות חוץ ופנים בחדרים רטובים ברוחב 30 ס"מ ע"י 3 מריחות "פלינקוט" או הנחת יריעה ביטומנית מסוג "בפלויפז" 1-2 או ש"ע</t>
    </r>
  </si>
  <si>
    <t>01.05.070</t>
  </si>
  <si>
    <t>בידוד תרמי של גגות וקירות</t>
  </si>
  <si>
    <t>01.05.070.0010</t>
  </si>
  <si>
    <r>
      <rPr>
        <sz val="11"/>
        <rFont val="Calibri"/>
      </rPr>
      <t>בידוד תרמי של גגות בשיטת "הגג ההפוך" ע"י לוחות פוליסטירן מוקצף מחורצים בעובי 3 ס"מ במשקל מרחבי 25 ק"ג/מ"ק .</t>
    </r>
  </si>
  <si>
    <t>01.06</t>
  </si>
  <si>
    <t>נגרות אומן ומסגרות פלדה</t>
  </si>
  <si>
    <t>01.06.001</t>
  </si>
  <si>
    <t>דלתות עץ</t>
  </si>
  <si>
    <t>01.06.001.0010</t>
  </si>
  <si>
    <r>
      <rPr>
        <sz val="11"/>
        <rFont val="Calibri"/>
      </rPr>
      <t>הערה ביטון משקופים כלול במחיר הדלת</t>
    </r>
  </si>
  <si>
    <r>
      <rPr>
        <sz val="11"/>
        <rFont val="Calibri"/>
      </rPr>
      <t>דלת עץ כולל משקוף וצביעה לפי המפרט הטכני המיוחד במידות 100/210 ס"מ עם ידית אחיזה לנכים הכל לפי רשימת הנגרות טיפוס ד-2 גליון א-6</t>
    </r>
  </si>
  <si>
    <t>01.06.002</t>
  </si>
  <si>
    <t>ארונות מטבח ומאחז יד</t>
  </si>
  <si>
    <t>01.06.002.0010</t>
  </si>
  <si>
    <r>
      <rPr>
        <sz val="11"/>
        <rFont val="Calibri"/>
      </rPr>
      <t>יחידות ארון מטבח תחתון מסנדוויץ במידות (165/60/90+60) + (180/60/60+90) ס"מ הכל לפי המתואר ברשימת הנגרות טיפוס א-3 גליון א-6</t>
    </r>
  </si>
  <si>
    <t>01.06.002.0020</t>
  </si>
  <si>
    <r>
      <rPr>
        <sz val="11"/>
        <rFont val="Calibri"/>
      </rPr>
      <t>ארון בתוך נישה שתי כנפיים 130/40/210 טיפוס א-4 גליון א-6</t>
    </r>
  </si>
  <si>
    <t>01.06.002.0030</t>
  </si>
  <si>
    <r>
      <rPr>
        <sz val="11"/>
        <rFont val="Calibri"/>
      </rPr>
      <t>לוח כיתה אמאייל במידות 120/120 ס"מ מתוצרת חברת מגוון 2002 מסגרת אלומיניום הכל בהתאם לרשימת הנגרות</t>
    </r>
  </si>
  <si>
    <t>01.06.002.0040</t>
  </si>
  <si>
    <r>
      <rPr>
        <sz val="11"/>
        <rFont val="Calibri"/>
      </rPr>
      <t>פס הגנה מעץ בוק בחתך 120/25 מ"מ הכל לפי פרט טיפוס ברשימת הנגרות גליון א- 6</t>
    </r>
  </si>
  <si>
    <t>01.06.002.0050</t>
  </si>
  <si>
    <r>
      <rPr>
        <sz val="11"/>
        <rFont val="Calibri"/>
      </rPr>
      <t>תלית מעילים מסרגל עץ בוק בחתך 150/30 מ"מ ובאורך 220 ס"מ עם ווי תלייה הכל לפי פרט טיפוס ברשימת הנגרות</t>
    </r>
  </si>
  <si>
    <t>01.06.002.0060</t>
  </si>
  <si>
    <r>
      <rPr>
        <sz val="11"/>
        <rFont val="Calibri"/>
      </rPr>
      <t>שני סרגלי עץ לתלית פלקטים עם שטיח לבד חסין אש דרגה 3 ביניהם בגובה 62 ס"מ הכל לפי פרט טיפוס ברשימת הנגרות</t>
    </r>
  </si>
  <si>
    <t>01.06.002.0070</t>
  </si>
  <si>
    <r>
      <rPr>
        <sz val="11"/>
        <rFont val="Calibri"/>
      </rPr>
      <t>לוח מודעות במידות 80/120 ס"מ תוצרת חברת "מגוון2002" או שו"ע הכל לפי פרט טיפוסי ברשימת הנגרות</t>
    </r>
  </si>
  <si>
    <t>01.06.002.0080</t>
  </si>
  <si>
    <r>
      <rPr>
        <sz val="11"/>
        <rFont val="Calibri"/>
      </rPr>
      <t>מתקן למגבות נייר מק"ט 1062 שיווק "מנל" או ש"ע תחתית המתקן בגובה 105 ס"מ</t>
    </r>
  </si>
  <si>
    <t>01.06.002.0090</t>
  </si>
  <si>
    <r>
      <rPr>
        <sz val="11"/>
        <rFont val="Calibri"/>
      </rPr>
      <t>מתקן לנייר טואלט מק"ט 3036 שיווק חברת מנל או ש"ע</t>
    </r>
  </si>
  <si>
    <t>01.06.002.0100</t>
  </si>
  <si>
    <r>
      <rPr>
        <sz val="11"/>
        <rFont val="Calibri"/>
      </rPr>
      <t>מתקן לסבון נוזלי דגם 4008 שיווק חברת מנל נירוסטה 304 בעובי 0.8 מ"מ או ש"ע</t>
    </r>
  </si>
  <si>
    <t>01.06.003</t>
  </si>
  <si>
    <t>דלתות פלדה סורגים ומעקות</t>
  </si>
  <si>
    <t>01.06.003.0010</t>
  </si>
  <si>
    <r>
      <rPr>
        <sz val="11"/>
        <rFont val="Calibri"/>
      </rPr>
      <t>ארון בתוך נישה במידות 90/60/210 ס"מ עשוי פח מגולוון בעובי 1.5 מ"מ תוצרת "פלרז" או שו"ע עם סגר קפיצי שקוע , כולל כל האביזרים צבוע בתנור , גוון לבחירת האדריכל ( הארון משמש כארון כיבוי אש ציוד כיבוי אש נמדד בנפרד הכל לפי רשימת המסגרות</t>
    </r>
  </si>
  <si>
    <t>01.06.003.0020</t>
  </si>
  <si>
    <r>
      <rPr>
        <sz val="11"/>
        <rFont val="Calibri"/>
      </rPr>
      <t>כנ"ל אך במידות 90/60/210 המשמש כארון חשמל - ציוד חשמל נמדד בנפרד הכל לפי רשימת המסגרות טיפוס א-1</t>
    </r>
  </si>
  <si>
    <t>01.06.003.0030</t>
  </si>
  <si>
    <r>
      <rPr>
        <sz val="11"/>
        <rFont val="Calibri"/>
      </rPr>
      <t>מאחז יד בצורת L עשוי מנירוסטה בקוטר "1.25 תוצרת חברת היגנייק או שו"ע הכל לפי רשימת המסגרות</t>
    </r>
  </si>
  <si>
    <t>01.06.003.0040</t>
  </si>
  <si>
    <r>
      <rPr>
        <sz val="11"/>
        <rFont val="Calibri"/>
      </rPr>
      <t>סורג פלדה קבוע סטנדרטי לחלונות מפרופילי פלדה בהתאם לפרט 028</t>
    </r>
  </si>
  <si>
    <t>01.06.003.0050</t>
  </si>
  <si>
    <r>
      <rPr>
        <sz val="11"/>
        <rFont val="Calibri"/>
      </rPr>
      <t>משטח טרספה עם דלת</t>
    </r>
  </si>
  <si>
    <t>01.07</t>
  </si>
  <si>
    <t>מתקני תברואה (מבנה)</t>
  </si>
  <si>
    <t>01.07.011</t>
  </si>
  <si>
    <t>צינורות פלדה מגולוונים למים קרים וחמים</t>
  </si>
  <si>
    <t>01.07.011.0010</t>
  </si>
  <si>
    <r>
      <rPr>
        <sz val="11"/>
        <rFont val="Calibri"/>
      </rPr>
      <t>צינורות פלדה מגולוונים סקדיול 10 עם תפר גלויים (וצבועים) או סמויים בתקרה מונמכת מחוברים ע"י מחברים מהירים QUICK UP, לרבות מתלים וספחים, קוטר "2</t>
    </r>
  </si>
  <si>
    <t>01.07.012</t>
  </si>
  <si>
    <t>צינורות פלסטיים למים קרים וחמים ולמערכת מתזים ( ספרינקרלים)</t>
  </si>
  <si>
    <t>01.07.012.0010</t>
  </si>
  <si>
    <r>
      <rPr>
        <sz val="11"/>
        <rFont val="Calibri"/>
      </rPr>
      <t>הערות: 1. התחברות צינור חדש פלסטי מסוגים שונים בקווי מים, אל צינור מים קיים, זהה בעלויות להתחברות צינור חדש מפלדה מגולוונת - ראה סעיפים 07.011.0100 והלאה.2. ספחים לצינורות לחץ מ- P.V.C, לצינורות "פקסגול" ולצינורות פוליאתילן - ראה תת פרק 57.012.3. בידוד תרמי לצנרת מים חמים ואביזרים, וכן עטיפות שונותמעל לבידוד הצנרת - ראה תתי פרקים 16.051-058.4. חיבור קו מים חדש לקו קיים בקרקע - ראה תת פרק 57.014.</t>
    </r>
  </si>
  <si>
    <r>
      <rPr>
        <sz val="11"/>
        <rFont val="Calibri"/>
      </rPr>
      <t>צינורות פוליאתילן מצולב למים קרים וחמים עם גרעין אלומיניום (S.P או M.G) קוטר 16 מ"מ ללחץ עבודה 10 אטמ' מותקנים גלויים או סמויים לרבות ספחים</t>
    </r>
  </si>
  <si>
    <t>01.07.012.0020</t>
  </si>
  <si>
    <r>
      <rPr>
        <sz val="11"/>
        <rFont val="Calibri"/>
      </rPr>
      <t>צינורות פוליאתילן מצולב למים קרים וחמים עם גרעין אלומיניום (S.P או M.G) קוטר 20 מ"מ ללחץ עבודה 10 אטמ' מותקנים גלויים או סמויים לרבות ספחים</t>
    </r>
  </si>
  <si>
    <t>01.07.012.0030</t>
  </si>
  <si>
    <r>
      <rPr>
        <sz val="11"/>
        <rFont val="Calibri"/>
      </rPr>
      <t>צינורות פוליאתילן מצולב למים קרים וחמים עם גרעין אלומיניום (S.P או M.G) קוטר 25 מ"מ ללחץ עבודה 10 אטמ' מותקנים גלויים או סמויים לרבות ספחים</t>
    </r>
  </si>
  <si>
    <t>01.07.012.0040</t>
  </si>
  <si>
    <r>
      <rPr>
        <sz val="11"/>
        <rFont val="Calibri"/>
      </rPr>
      <t>צינורות פוליאתילן מצולב למים קרים וחמים עם גרעין אלומיניום (S.P או M.G) קוטר 32 מ"מ ללחץ עבודה 10 אטמ' מותקנים גלויים או סמויים לרבות ספחים</t>
    </r>
  </si>
  <si>
    <t>01.07.021</t>
  </si>
  <si>
    <t>ברזים שסתומים ומסננים לקווי מים קרים וחמים</t>
  </si>
  <si>
    <t>01.07.021.0010</t>
  </si>
  <si>
    <r>
      <rPr>
        <sz val="11"/>
        <rFont val="Calibri"/>
      </rPr>
      <t>ברזים אלכסוניים או זווית ישרה עשויים סגסוגת נחושת, חיבורי הברגה, קוטר "3/4 ללא הרקורד המשולם בנפרד</t>
    </r>
  </si>
  <si>
    <t>01.07.021.0020</t>
  </si>
  <si>
    <r>
      <rPr>
        <sz val="11"/>
        <rFont val="Calibri"/>
      </rPr>
      <t>ברזים אלכסוניים או זווית ישרה עשויים סגסוגת נחושת, חיבורי הברגה, קוטר "1 ללא הרקורד המשולם בנפרד</t>
    </r>
  </si>
  <si>
    <t>01.07.021.0030</t>
  </si>
  <si>
    <r>
      <rPr>
        <sz val="11"/>
        <rFont val="Calibri"/>
      </rPr>
      <t>ברזי גן מסגסוגת נחושת קוטר "3/4</t>
    </r>
  </si>
  <si>
    <t>01.07.031</t>
  </si>
  <si>
    <t>צינורות למערכת נקזים</t>
  </si>
  <si>
    <t>01.07.031.0010</t>
  </si>
  <si>
    <r>
      <rPr>
        <sz val="11"/>
        <rFont val="Calibri"/>
      </rPr>
      <t>צינורות פוליאתילן בצפיפות גבוהה (H.D.P.E) דוגמת "גבריט" או "מובילית" או ש"ע, מותקנים גלויים או סמויים, קוטר 40 מ"מ, לרבות ספחים</t>
    </r>
  </si>
  <si>
    <t>01.07.031.0020</t>
  </si>
  <si>
    <r>
      <rPr>
        <sz val="11"/>
        <rFont val="Calibri"/>
      </rPr>
      <t>צינורות פוליאתילן בצפיפות גבוהה (H.D.P.E) דוגמת "גבריט" או "מובילית" או ש"ע, מותקנים גלויים או סמויים, קוטר 50 מ"מ, לרבות ספחים</t>
    </r>
  </si>
  <si>
    <t>01.07.031.0030</t>
  </si>
  <si>
    <r>
      <rPr>
        <sz val="11"/>
        <rFont val="Calibri"/>
      </rPr>
      <t>צינורות פוליאתילן בצפיפות גבוהה (H.D.P.E) דוגמת "גבריט" או "מובילית" או ש"ע, מותקנים גלויים או סמויים, קוטר110 מ"מ, לרבות ספחים</t>
    </r>
  </si>
  <si>
    <t>01.07.032</t>
  </si>
  <si>
    <t>עטיפת בטון לצינורות</t>
  </si>
  <si>
    <t>01.07.032.0010</t>
  </si>
  <si>
    <r>
      <rPr>
        <sz val="11"/>
        <rFont val="Calibri"/>
      </rPr>
      <t>עטיפת בטון מזוין ב-20 בעובי 10 ס"מ מסביב לצינורות מכל סוג שהוא, לרבות ברזל הזיון (במשקל 60 ק"ג/מ"ק) לצינורות קוטר 50 מ"מ ("2)</t>
    </r>
  </si>
  <si>
    <t>01.07.033</t>
  </si>
  <si>
    <t>ספחים לצינורות ניקוז מפוליאתילן PVC ויצקת ברזל</t>
  </si>
  <si>
    <t>01.07.033.0010</t>
  </si>
  <si>
    <r>
      <rPr>
        <sz val="11"/>
        <rFont val="Calibri"/>
      </rPr>
      <t>ספחים שונים כגון: הסתעפויות, זוויות, מעברים ואביזרי ביקורת לצנרת פ.א. בצפיפות גבוהה (H.D.P.E) דוגמת "גבריט" או "מובילית" או ש"ע קוטר 110 מ"מ</t>
    </r>
  </si>
  <si>
    <t>01.07.033.0020</t>
  </si>
  <si>
    <r>
      <rPr>
        <sz val="11"/>
        <rFont val="Calibri"/>
      </rPr>
      <t>כובעי איוורור P.V.C קוטר "4</t>
    </r>
  </si>
  <si>
    <t>01.07.034</t>
  </si>
  <si>
    <t>מחסומי רצפה סיםוים למגזנים ותעלות ניקוז</t>
  </si>
  <si>
    <t>01.07.034.0010</t>
  </si>
  <si>
    <r>
      <rPr>
        <sz val="11"/>
        <rFont val="Calibri"/>
      </rPr>
      <t>מחסומי רצפה 200/110 מ"מ מפוליאתילן בצפיפות גבוהה (H.D.P.E) עם מכסה/רשת פליז</t>
    </r>
  </si>
  <si>
    <t>01.07.034.0020</t>
  </si>
  <si>
    <r>
      <rPr>
        <sz val="11"/>
        <rFont val="Calibri"/>
      </rPr>
      <t>סלי רשת מפלב"מ (נירוסטה) בעובי 1 מ"מ עם ידית הרמה מותקנים במחסום רצפה "4/"8 (המחסום נמדד בנפרד)</t>
    </r>
  </si>
  <si>
    <t>01.07.034.0030</t>
  </si>
  <si>
    <r>
      <rPr>
        <sz val="11"/>
        <rFont val="Calibri"/>
      </rPr>
      <t>מחסומי רצפה מפוליפרופילן "2/"4 עם טבעת ורשת מפליז</t>
    </r>
  </si>
  <si>
    <t>01.07.034.0040</t>
  </si>
  <si>
    <r>
      <rPr>
        <sz val="11"/>
        <rFont val="Calibri"/>
      </rPr>
      <t>מאסף רצפה - נפילה "4 מפוליפרופילן דוגמת "חוליות" או ש"ע</t>
    </r>
  </si>
  <si>
    <t>01.07.041</t>
  </si>
  <si>
    <t>אסלות מיכלי הדחה ומשתנות</t>
  </si>
  <si>
    <t>01.07.041.0010</t>
  </si>
  <si>
    <r>
      <rPr>
        <sz val="11"/>
        <rFont val="Calibri"/>
      </rPr>
      <t>הערות: 1. סעיפים לנקודות תברואה - קומפלט (צנרת מים, צנרת ביוב והרכבת הכלים) וקבועות כולל התקנה בלבד - ראה בתת פרק .07.049 2. המחירים כוללים אספקה והתקנה בשלמות של הקבועות, חיבור למערכות מים וביוב, לרבות האביזרים הדרושים כגון: צינורות לחיבורי מים, צינור מאריך גמיש למיכל הדחה, ספחים, זויות וברכיים לחיבור דלוחין, סיפון לכיורים, ברזי ניל וקונזולות תמיכה. 3. אביזרים במקלחת ממתכת מצופה כרום ומפלב"מ (נירוסטה) - ראה תת פרק 30.011.</t>
    </r>
  </si>
  <si>
    <r>
      <rPr>
        <sz val="11"/>
        <rFont val="Calibri"/>
      </rPr>
      <t>אסלה תלויה מחרס לבן סוג א' דגם "ויטרה S-20" מק"ט 5507 או ש"ע עם מיכל הדחה סמוי (נמדד בנפרד), לרבות מושב ומכסה פלסטיק דגם כבד וכל החיזוקים</t>
    </r>
  </si>
  <si>
    <t>01.07.041.0020</t>
  </si>
  <si>
    <r>
      <rPr>
        <sz val="11"/>
        <rFont val="Calibri"/>
      </rPr>
      <t>נגיש- אסלת נכים תלויה מחרס לבן סוג א' דגם "ברקת" או ש"ע באורך 70 ס"מ ובגובה 46 ס"מ עם מיכל הדחה סמוי (נמדד בנפרד), לרבות מושב ומכסה קשיח דגם "פרסה" אוש"ע וכל החיזוקים</t>
    </r>
  </si>
  <si>
    <t>01.07.041.0030</t>
  </si>
  <si>
    <r>
      <rPr>
        <sz val="11"/>
        <rFont val="Calibri"/>
      </rPr>
      <t>מיכל הדחה סמוי להתקנה מוקדמת בתוך קיר בלוקים (נמדד בנפרד), לאסלה תלויה דגם "חמת" או "פלסאון" או ש"ע, לרבות לחצן ניקל/סטןו עיגון ע"י בטון בתחתית מתקן מיכל ההדחה</t>
    </r>
  </si>
  <si>
    <t>קומפ</t>
  </si>
  <si>
    <t>01.07.042</t>
  </si>
  <si>
    <t>כיורים</t>
  </si>
  <si>
    <t>01.07.042.0010</t>
  </si>
  <si>
    <r>
      <rPr>
        <sz val="11"/>
        <rFont val="Calibri"/>
      </rPr>
      <t>הערות: 1. סעיפים לנקודות תברואה - קומפלט (צנרת מים, צנרת ביוב והרכבת הכלים) וקבועות כולל התקנה בלבד - ראה בתת פרק .07.049 2. המחירים כוללים אספקה והתקנה בשלמות של הקבועות, חיבור למערכות מים וביוב, לרבות האביזרים הדרושים כגון: צינורות לחיבורי מים, צינור מאריך גמיש למיכל הדחה, ספחים, זויות וברכיים לחיבור דלוחין, סיפון לכיורים וקונזולות תמיכה.3. המחירים אינם כוללים ברזי ניל אשר נמדדים ביחד עם הסוללות בתת פרק 07.0454. ציוד מפלב"מ (נירוסטה) למטבחים -ראה פרק 31 - ציוד מטבחים ציבוריים.5. פנל חיזוק פנימי להרכבת כיור בקיר גבס - ראה סעיף 22.011.3110.</t>
    </r>
  </si>
  <si>
    <r>
      <rPr>
        <sz val="11"/>
        <rFont val="Calibri"/>
      </rPr>
      <t>נגיש- כיור רחצה תלוי מחרס לבן סוג א' דגם "אלפא 45" מעוגל או ש"ע, באורך 44.5 ס"מ, ברוחב 34.5 ס"מ ובגובה 17 ס"מ</t>
    </r>
  </si>
  <si>
    <t>01.07.042.0020</t>
  </si>
  <si>
    <r>
      <rPr>
        <sz val="11"/>
        <rFont val="Calibri"/>
      </rPr>
      <t>כיור רחצה מחרס לבן עגול סוג א' מודבק מתחת למשטח קוטר 41.5 ס"מ, דגם "רקפת" או ש"ע</t>
    </r>
  </si>
  <si>
    <t>01.07.042.0030</t>
  </si>
  <si>
    <r>
      <rPr>
        <sz val="11"/>
        <rFont val="Calibri"/>
      </rPr>
      <t>כיור מטבח מחרס לבן סוג א' מותקן מתחת למשטח במידות 60/40 ס"מ, דגם "גל דור" או ש"ע</t>
    </r>
  </si>
  <si>
    <t>01.07.042.0040</t>
  </si>
  <si>
    <r>
      <rPr>
        <sz val="11"/>
        <rFont val="Calibri"/>
      </rPr>
      <t>סיפון ניקל "1/4 1 מוסדי לכיור רחצה</t>
    </r>
  </si>
  <si>
    <t>01.07.045</t>
  </si>
  <si>
    <t>ברזים סולןלות ומתקנים לשתיית מים</t>
  </si>
  <si>
    <t>01.07.045.0010</t>
  </si>
  <si>
    <r>
      <rPr>
        <sz val="11"/>
        <rFont val="Calibri"/>
      </rPr>
      <t>הערות: 1. סוללה = סוללה למים קרים וחמים.2. המחירים כוללים אספקה והתקנה בשלמות של הברזים, חיבור למערכות מים, לרבות האביזרים הדרושים כגון: סיפון לכיורים, ברזי ניל, צינור מאריך גמיש לברזי ניל.</t>
    </r>
  </si>
  <si>
    <r>
      <rPr>
        <sz val="11"/>
        <rFont val="Calibri"/>
      </rPr>
      <t>ברז שופך 150 מ"מ מהקיר קוטר "1/2 מק"ט 300208 או ש"ע עם ידית פעמונית, גימור כרום, מותקן מושלם</t>
    </r>
  </si>
  <si>
    <t>01.07.045.0020</t>
  </si>
  <si>
    <r>
      <rPr>
        <sz val="11"/>
        <rFont val="Calibri"/>
      </rPr>
      <t>נגיש- סוללה לכיור בעמידה, עם פיה בינונית מסתובבת, מסדרת "ענבר", מק"ט 69803 או ש"ע גימור כרום מותקן מושלם לרבות ברזי ניל וכל חומרי העזר</t>
    </r>
  </si>
  <si>
    <t>01.07.045.0030</t>
  </si>
  <si>
    <r>
      <rPr>
        <sz val="11"/>
        <rFont val="Calibri"/>
      </rPr>
      <t>סוללה לכיור בעמידה, עם פיה בינונית קבועה, מסדרת "אוורסט", מק"ט 302843 או ש"ע גימור כרום מותקן מושלם לרבות ברזי ניל וכל חומרי העזר</t>
    </r>
  </si>
  <si>
    <t>01.07.045.0040</t>
  </si>
  <si>
    <r>
      <rPr>
        <sz val="11"/>
        <rFont val="Calibri"/>
      </rPr>
      <t>סוללה לקערת מטבח בעמידה, עם פיה בינונית מסתובבת °90, מזלף נשלף מסדרת "גליל" מק"ט 59810 או ש"ע, גימור כרום, מותקן מושלם, לרבות ברזי ניל וכל חומרי העזר</t>
    </r>
  </si>
  <si>
    <t>01.07.045.0050</t>
  </si>
  <si>
    <r>
      <rPr>
        <sz val="11"/>
        <rFont val="Calibri"/>
      </rPr>
      <t>מתקן לשתיית מים קרים (קולר) מפלב"מ 316 (נירוסטה) למוסדות, תוצרת "דור המים" או "עולם המים" או "Ran Water" או ש"ע בגובה 106 ס"מ, עומק 30 ס"מ ורוחב 42.5ס"מ, לרבות לחצן לשתיה ישירה וברז למילוי כוסות ובקבוקים, מדחס בהספק של 30-40 ליטר/שעה, חיבור למערכות מים וניקוז קיימות, כולל אביזרי חיבור, מקטין לחץ ופילטר אמריקאי משולב למניעת אבנית. נקודות חשמל ומים נמדדות בנפרד</t>
    </r>
  </si>
  <si>
    <t>01.07.050</t>
  </si>
  <si>
    <t>ניקוז מי גשמים</t>
  </si>
  <si>
    <t>01.07.050.0010</t>
  </si>
  <si>
    <r>
      <rPr>
        <sz val="11"/>
        <rFont val="Calibri"/>
      </rPr>
      <t>ברכיים מצינור פלדה קוטר "4 במוצא המרזב</t>
    </r>
  </si>
  <si>
    <t>01.07.050.0020</t>
  </si>
  <si>
    <r>
      <rPr>
        <sz val="11"/>
        <rFont val="Calibri"/>
      </rPr>
      <t>שוקת למרזב מבטון טרום מונחת על הקרקע במידות 30/45/10 ס"מ</t>
    </r>
  </si>
  <si>
    <t>01.07.050.0030</t>
  </si>
  <si>
    <r>
      <rPr>
        <sz val="11"/>
        <rFont val="Calibri"/>
      </rPr>
      <t>נקזים (קולטי מי גשמים) לגגות ומרפסות יציאה אנכית מפוליפרופילן קשיח, קוטר "X4"4 "דלביט" סדרה 10-S דוגמת "דלמר" או ש"ע, לרבות גוף עם חיבור מהיר לצנרת וברדס U.P.P חוסם עלים</t>
    </r>
  </si>
  <si>
    <t>01.07.080</t>
  </si>
  <si>
    <t>מיכל מים</t>
  </si>
  <si>
    <t>01.07.080.0010</t>
  </si>
  <si>
    <r>
      <rPr>
        <sz val="11"/>
        <rFont val="Calibri"/>
      </rPr>
      <t>מיכלי מים עגולים מפוליאתילן לתכולה של 100 ליטר, יציאה "3/4, לרבות ברז, (ללא מעמד) התקנה ע"ג משטח חלק ומפולס (הנמדד בנפרד)</t>
    </r>
  </si>
  <si>
    <t>01.07.098</t>
  </si>
  <si>
    <t>עמדות וציוד לכיבוי אש בתול הבניין</t>
  </si>
  <si>
    <t>01.07.098.0010</t>
  </si>
  <si>
    <r>
      <rPr>
        <sz val="11"/>
        <rFont val="Calibri"/>
      </rPr>
      <t>עמדת כיבוי אש תקנית, מותקנת בתוך ארון פיברגלס (הנמדד בנפרד), המותקן על קיר, לרבות ברז שריפה "2 עם מצמד שטורץ, 2 זרנוקים בקוטר "2 ובאורך 15 מ' עם מצמדישטורץ, מזנק סילון/ריסוס "2, רב שימושי עם מצמד "2, ברז כדורי "1, גלגלון עם צינור גמיש קוטר "3/4 באורך 30 מ', חיבור לקו המים ושילוט "אש" לזיהוי, מותקןמושלם</t>
    </r>
  </si>
  <si>
    <t>01.07.098.0020</t>
  </si>
  <si>
    <r>
      <rPr>
        <sz val="11"/>
        <rFont val="Calibri"/>
      </rPr>
      <t>דודי מים חמים 60 ליטר עם ציפוי אמאייל פנימי ובידוד פוליאוריטן יצוק לרבות כל האביזרים, שסתום אל חוזר "3/4 ושסתום בטחון, חיבור לנקודת מים וחשמל קיימת ותקופת אחריות של 3 שנים</t>
    </r>
  </si>
  <si>
    <t>01.08</t>
  </si>
  <si>
    <t>מתקו חשמלי - כלליתת פרק 8.0</t>
  </si>
  <si>
    <t>01.08.0001</t>
  </si>
  <si>
    <r>
      <rPr>
        <sz val="11"/>
        <rFont val="Calibri"/>
      </rPr>
      <t>שונות</t>
    </r>
  </si>
  <si>
    <t>01.08.0020</t>
  </si>
  <si>
    <r>
      <rPr>
        <sz val="11"/>
        <rFont val="Calibri"/>
      </rPr>
      <t>גומחת בטון עבור חברת החשמל ובזק (פילר מונים) במידות : רוחב פנים 100 ס"מ , גובה כולל (מעל ומתחת לקרקע) 250 ס"מ , עומק 40 ס"מ , כולל חפירה\חציבה , מחיצהעבור ארון בזק הכל קומפלט.</t>
    </r>
  </si>
  <si>
    <t>01.08.0050</t>
  </si>
  <si>
    <r>
      <rPr>
        <sz val="11"/>
        <rFont val="Calibri"/>
      </rPr>
      <t>בדיקת מתקן חשמלי במתח נמוך עד 100*3 אמפר ע"י בודק פרטי ו/או בודק חברת החשמל כולל תשלום עבור הבדיקה והגשת סיוע לבודק בעריכת המדידות.</t>
    </r>
  </si>
  <si>
    <t>01.08.0060</t>
  </si>
  <si>
    <r>
      <rPr>
        <sz val="11"/>
        <rFont val="Calibri"/>
      </rPr>
      <t>בלוק קרונה ל- 10 זוגות כולל לוח עץ סנדוויץ 18 מ"מ בגודל 30\30 ס"מ.</t>
    </r>
  </si>
  <si>
    <t>01.08.0070</t>
  </si>
  <si>
    <r>
      <rPr>
        <sz val="11"/>
        <rFont val="Calibri"/>
      </rPr>
      <t>תשלום קבוע וחד פעמי בגין שלטי סנדויץ" בלבד מודבקים בדבק עמיד בפני מים וחום , מספרי המעגלים /ייעוד מערכות התקשורת על גבי מכסי אביזרי הגמר . המחיר הינולכל האביזרים בפרוייקט : שקעי כח, קופסאת , מפסקי זרם וכד".</t>
    </r>
  </si>
  <si>
    <t>01.08.0100</t>
  </si>
  <si>
    <r>
      <rPr>
        <sz val="11"/>
        <rFont val="Calibri"/>
      </rPr>
      <t>הכנת רשת חשמל זמנית הכוללת גם: קווי חשמל לכח ובתי תקע, לוח חלוקה זמני מתאים ,הכל בכמות ובמיקום שידרשו ע"י המפקח , תוך נקיטת אמצעי הבטיחות המתאימים וכןפירוק וסילוק ההתקנות הזמניות לצורך ההתקנות הסופיות שתימדנה בנפרד.</t>
    </r>
  </si>
  <si>
    <t>01.08.0140</t>
  </si>
  <si>
    <r>
      <rPr>
        <sz val="11"/>
        <rFont val="Calibri"/>
      </rPr>
      <t>ארגז פוליאסטר "תקן בזק" להתקנה על הקיר בתוך פילר יש לתאם מיקום התקנה סופי עם חברת בזק "נתניה" , כולל גב עץ , נעילה רב בריח לפי דרישת בזק ,במידות 0X40X126 ס"מ.</t>
    </r>
  </si>
  <si>
    <t>01.08.0150</t>
  </si>
  <si>
    <r>
      <rPr>
        <sz val="11"/>
        <rFont val="Calibri"/>
      </rPr>
      <t>אספקה והתקנה והובלה מאמ"ת תלת-פאזי 80Aעם הגנה מגנטית והגנה טרמית מתכיילת עם תחום כיול A(63-80), כושר ניתוק 50KA לפחות כולל סלילי ניתוק , המותקן בתוך מבנה לוח להתקנה על הקיר ו/או בנישת חשמל במידות הנדרשות ובהתאם לדרישת חברת חשמל בלי דרישת תוספת .</t>
    </r>
  </si>
  <si>
    <t>01.08.0170</t>
  </si>
  <si>
    <r>
      <rPr>
        <sz val="11"/>
        <rFont val="Calibri"/>
      </rPr>
      <t>רכז גילוי פריצה בעלת ת"י מספר 1337 עם 64 איזורים לפחות, עם יחידת ספק-מטען, מצברים ביצוע מושלם</t>
    </r>
  </si>
  <si>
    <t>01.08.0180</t>
  </si>
  <si>
    <r>
      <rPr>
        <sz val="11"/>
        <rFont val="Calibri"/>
      </rPr>
      <t>חייגן סרט אוטומטי לטלפון לרכזת גילוי פריצה, 4 ערוצים ללא הבדל בגודל הרכזת</t>
    </r>
  </si>
  <si>
    <t>01.08.0190</t>
  </si>
  <si>
    <r>
      <rPr>
        <sz val="11"/>
        <rFont val="Calibri"/>
      </rPr>
      <t>גלאי אינפרא-אדום פאסיבי מסוג נפח או/ו תקרה או/ו וילון או/ו שבירת זכוכית/אקוסטי, ללא הבדל, כמפורט</t>
    </r>
  </si>
  <si>
    <t>01.08.0200</t>
  </si>
  <si>
    <r>
      <rPr>
        <sz val="11"/>
        <rFont val="Calibri"/>
      </rPr>
      <t>מקודד הפעלה ממוחשב עם פנל אינדיקציות (קיבורד), ללא הבדל בגודל המרכזיה</t>
    </r>
  </si>
  <si>
    <t>01.08.0210</t>
  </si>
  <si>
    <r>
      <rPr>
        <sz val="11"/>
        <rFont val="Calibri"/>
      </rPr>
      <t>לחצן מצוקה לאזעקה שקטה</t>
    </r>
  </si>
  <si>
    <t>01.08.0220</t>
  </si>
  <si>
    <r>
      <rPr>
        <sz val="11"/>
        <rFont val="Calibri"/>
      </rPr>
      <t>מנעול ניטרול למערכת אזעקה להתקנה סמוי תה"ט</t>
    </r>
  </si>
  <si>
    <t>01.08.0230</t>
  </si>
  <si>
    <r>
      <rPr>
        <sz val="11"/>
        <rFont val="Calibri"/>
      </rPr>
      <t>מנעול חשמלי לדלת</t>
    </r>
  </si>
  <si>
    <t>01.08.0240</t>
  </si>
  <si>
    <r>
      <rPr>
        <sz val="11"/>
        <rFont val="Calibri"/>
      </rPr>
      <t>פעמון אזעקה בתוך מבנה מתכתי מגולבן וצבוע, להתקנה חיצונית, תקן 1337</t>
    </r>
  </si>
  <si>
    <t>01.08.0250</t>
  </si>
  <si>
    <r>
      <rPr>
        <sz val="11"/>
        <rFont val="Calibri"/>
      </rPr>
      <t>משדר אלחוטי למוקד, יחידת קצה אלחוטית/קווית לרבות אנטנה פנימית או/ו חיצונית לשידור אותות מרכזת פריצה למוקד וחיבור לקו טלפון</t>
    </r>
  </si>
  <si>
    <t>01.08.0260</t>
  </si>
  <si>
    <r>
      <rPr>
        <sz val="11"/>
        <rFont val="Calibri"/>
      </rPr>
      <t>מערכת מושלמת להתראת "דלת חרום פתוחה", לרבות מגנטים H.D וצופר עם מנורה מהבהבת אינטגרלית סמוך לדלת (חיבור וחיווט המערכת לרכזת גילוי פריצה ).</t>
    </r>
  </si>
  <si>
    <t>01.08.0270</t>
  </si>
  <si>
    <r>
      <rPr>
        <sz val="11"/>
        <rFont val="Calibri"/>
      </rPr>
      <t>ספק-כח ומצבר למשדר שבסעיף הקודם</t>
    </r>
  </si>
  <si>
    <t>01.08.0280</t>
  </si>
  <si>
    <r>
      <rPr>
        <sz val="11"/>
        <rFont val="Calibri"/>
      </rPr>
      <t>ביצוע ויסותים וכיוונים כנדרש ומסירת המערכת למזמין כשהיא מושלמת, מחוברת ופועלת</t>
    </r>
  </si>
  <si>
    <t>01.08.0290</t>
  </si>
  <si>
    <r>
      <rPr>
        <sz val="11"/>
        <rFont val="Calibri"/>
      </rPr>
      <t>שירות ואחזקה שנתי למערכת גילוי פריצה לרבות שני בקורים יזומים באתר בשנה, בהפרש של חצי-שנה ביניהם, לבדיקת ותחזוקת כל המערכת, תיקון כל תקלה במהלך כל השנהתוך 24 שעות מקבלת ההודעה לתקלה ואספקת והתקנת כל חלקי החילוף הדרושים. למזמין תהיה הזכות להפעיל סעיף זה החל משנה שניה ועד שנה עשירית במחיר סעיף זה בתוספת הצמדה למדד הבניה הכללי בלבד (בשנה הראשונה, סעיף זה כלול באחריות הקבלן, ע"ח הקבלן).</t>
    </r>
  </si>
  <si>
    <t>01.08.0300</t>
  </si>
  <si>
    <r>
      <rPr>
        <sz val="11"/>
        <rFont val="Calibri"/>
      </rPr>
      <t>תוכניות מצב קיים (AS-MADE) לכל מערכת גילוי הפריצה שבמסגרת העבודה</t>
    </r>
  </si>
  <si>
    <t>01.08.001</t>
  </si>
  <si>
    <t>עבודות עפר</t>
  </si>
  <si>
    <t>01.08.001.0010</t>
  </si>
  <si>
    <r>
      <rPr>
        <sz val="11"/>
        <rFont val="Calibri"/>
      </rPr>
      <t>חפירה ו/או חציבה של תעלה עבור הזנת המבנה מפילר ח"ח ובזק ברוחב 60 ס"מ ובעומק של עד 120 ס"מ לרבות ריפוד חול ,הנחת צנרת , כיסוי והידוק עם חול ,וסרטי סימון, והשבת מצב הקרקע לקודמתו.</t>
    </r>
  </si>
  <si>
    <t>01.08.002</t>
  </si>
  <si>
    <t>מובילים</t>
  </si>
  <si>
    <t>01.08.002.0010</t>
  </si>
  <si>
    <r>
      <rPr>
        <sz val="11"/>
        <rFont val="Calibri"/>
      </rPr>
      <t>אספקה והתקנה של צינורות פלסטיים כפיפים בקוטר 29 מ"מ עם חוטי משיכה.</t>
    </r>
  </si>
  <si>
    <t>01.08.002.0020</t>
  </si>
  <si>
    <r>
      <rPr>
        <sz val="11"/>
        <rFont val="Calibri"/>
      </rPr>
      <t>אספקה והתקנה של צינורות פלסטיים כפיפים בקוטר 63 מ"מ עם חוטי משיכה.</t>
    </r>
  </si>
  <si>
    <t>01.08.002.0030</t>
  </si>
  <si>
    <r>
      <rPr>
        <sz val="11"/>
        <rFont val="Calibri"/>
      </rPr>
      <t>אספקה והתקנה של צינורות פלסטיים כפיפים בקוטר 80 מ"מ עם חוטי משיכה מאושרים ע"י בזק.</t>
    </r>
  </si>
  <si>
    <t>01.08.002.0040</t>
  </si>
  <si>
    <r>
      <rPr>
        <sz val="11"/>
        <rFont val="Calibri"/>
      </rPr>
      <t>אספקה והתקנה של צינורות פלסטיים כפיפים בקוטר 4" עם חוטי משיכה מאושרים ע"י ח"ח</t>
    </r>
  </si>
  <si>
    <t>01.08.002.0050</t>
  </si>
  <si>
    <r>
      <rPr>
        <sz val="11"/>
        <rFont val="Calibri"/>
      </rPr>
      <t>תעלות רשת ברוחב 200 מ"מ ובעומק 85 ס"מ, מפח מגולוון או צבוע ,קבועות על המבנה או תלויות מהתקרה,לרבות מכסה וחיזוק ברזל,קשתות,זוויות, מתלים,מחברים ומהדקיארקה.</t>
    </r>
  </si>
  <si>
    <t>01.08.002.0060</t>
  </si>
  <si>
    <r>
      <rPr>
        <sz val="11"/>
        <rFont val="Calibri"/>
      </rPr>
      <t>תעלות רשת ברוחב 100 מ"מ ובעומק 85 ס"מ, מפח מגולוון או צבוע ,קבועות על המבנה או תלויות מהתקרה,לרבות מכסה וחיזוק ברזל,קשתות,זוויות, מתלים,מחברים ומהדקיארקה.</t>
    </r>
  </si>
  <si>
    <t>01.08.003</t>
  </si>
  <si>
    <t>כבלים ומוליכים</t>
  </si>
  <si>
    <t>01.08.003.0010</t>
  </si>
  <si>
    <r>
      <rPr>
        <sz val="11"/>
        <rFont val="Calibri"/>
      </rPr>
      <t>כבלים מסוג N2XY בחתך 3X1.5 ממ"ר מושחלים בצינורות או מונחים בתעלות או על סולמות או טמונים בקרקע.</t>
    </r>
  </si>
  <si>
    <t>01.08.003.0020</t>
  </si>
  <si>
    <r>
      <rPr>
        <sz val="11"/>
        <rFont val="Calibri"/>
      </rPr>
      <t>כבלים מסוג XLPE) N2XY) בחתך 7X1.5 ממ"ר מושחלים בצינורות או מונחים בתעלות או על סולמות או טמונים בקרקע.</t>
    </r>
  </si>
  <si>
    <t>01.08.003.0060</t>
  </si>
  <si>
    <r>
      <rPr>
        <sz val="11"/>
        <rFont val="Calibri"/>
      </rPr>
      <t>כבלים מסוג XLPE) N2XY) בחתך 3X2.5 ממ"ר, מושחלים בצינורות או מונחים בתעלות או על סולמות או טמונים בקרקע.</t>
    </r>
  </si>
  <si>
    <t>01.08.003.0070</t>
  </si>
  <si>
    <r>
      <rPr>
        <sz val="11"/>
        <rFont val="Calibri"/>
      </rPr>
      <t>כבלים מסוג XLPE) N2XY) בחתך 5X16 ממ"ר, מושחלים בצינורות או מונחים בתעלות או על סולמות או טמונים בקרקע.</t>
    </r>
  </si>
  <si>
    <t>01.08.003.0090</t>
  </si>
  <si>
    <r>
      <rPr>
        <sz val="11"/>
        <rFont val="Calibri"/>
      </rPr>
      <t>כבל נחושת XLPE) N2XY) בחתך 4X25 ממ"ר,מושחלים בצינורות או מונחים בתעלות או על סולמות או טמונים בקרקע עבור הזנת מעלית .</t>
    </r>
  </si>
  <si>
    <t>01.08.003.0230</t>
  </si>
  <si>
    <r>
      <rPr>
        <sz val="11"/>
        <rFont val="Calibri"/>
      </rPr>
      <t>מוליך נחושת מבודד PVC בחתך 10 ממ"ר, מושחלים בצינורות או מונחים בתעלות או על סולמות .</t>
    </r>
  </si>
  <si>
    <t>01.08.003.0240</t>
  </si>
  <si>
    <r>
      <rPr>
        <sz val="11"/>
        <rFont val="Calibri"/>
      </rPr>
      <t>מוליך נחושת מבודד PVC בחתך 35 ממ"ר, מושחלים בצינורות או מונחים בתעלות או על סולמות .</t>
    </r>
  </si>
  <si>
    <t>01.08.003.0250</t>
  </si>
  <si>
    <r>
      <rPr>
        <sz val="11"/>
        <rFont val="Calibri"/>
      </rPr>
      <t>כבל תקשורת ג'לי 10 זוג להתקנה פנימית רב גידיים בהתאם "בזק" מושחלים בצנרת או בתעלות .</t>
    </r>
  </si>
  <si>
    <t>01.08.004</t>
  </si>
  <si>
    <t>הארקת יסוד</t>
  </si>
  <si>
    <t>01.08.004.0010</t>
  </si>
  <si>
    <r>
      <rPr>
        <sz val="11"/>
        <rFont val="Calibri"/>
      </rPr>
      <t>ביצוע הארקת יסוד מושלמת לגני ילדים וגרעין המעלית וחדר המדרגות בשני המפלסים ובשתי הקומות לרבות פלך מגולוון 4/40 ו/או ברזל 12 מ"מ לפחות מונחים בקורות היסוד של המבנה ומרותכים בכל העמודים כנדרש, לרבות יציאות מחוץ למבנה בגובה 50 ס"מ מפני הקרקע הסופיים וסגירת הקוצים בקופסא ייעודית , לרבות הוצאת קוץ בנישתלוח חשמל עבור פס השוואת הפוטינציאלים.</t>
    </r>
  </si>
  <si>
    <t>01.08.004.0020</t>
  </si>
  <si>
    <r>
      <rPr>
        <sz val="11"/>
        <rFont val="Calibri"/>
      </rPr>
      <t>אספקה והתקנה של פס השוואת פוטנציאלים בחתך 4/40 מנחושת אלקטרוליטית וברגים ע"פ הנדרש.</t>
    </r>
  </si>
  <si>
    <t>01.08.004.0030</t>
  </si>
  <si>
    <r>
      <rPr>
        <sz val="11"/>
        <rFont val="Calibri"/>
      </rPr>
      <t>נקודת הארקה לצנרת מים,הארקת לוחות חשמל,תקרה אקוסטית,תעלות מיזוג, תעלות כבלי חשמל וכד'. ע"י מוליך 10 ממ"ר, וכל שירות מתכתי במתקן ע"פ הנדרש.</t>
    </r>
  </si>
  <si>
    <t>01.08.004.0040</t>
  </si>
  <si>
    <r>
      <rPr>
        <sz val="11"/>
        <rFont val="Calibri"/>
      </rPr>
      <t>נקודת הארקה לארון תקשורת מכל סוג שהוא ללא הבדל מבוצעת בצנרת 23 מ"מ, ומוליך נחושת 16 ממ"ר מפס השוואת פוטנציאלים עד לארון ללא הבדל באורך הקו.</t>
    </r>
  </si>
  <si>
    <t>01.08.004.0070</t>
  </si>
  <si>
    <r>
      <rPr>
        <sz val="11"/>
        <rFont val="Calibri"/>
      </rPr>
      <t>הכנה לאיפוס לפי הנחיות ח"ח ו/או מהנדס בודק חשמל.</t>
    </r>
  </si>
  <si>
    <t>01.08.005</t>
  </si>
  <si>
    <t>לוחות חשמל</t>
  </si>
  <si>
    <t>01.08.005.0010</t>
  </si>
  <si>
    <r>
      <rPr>
        <sz val="11"/>
        <rFont val="Calibri"/>
      </rPr>
      <t>אספקה לוח חשמל ראשי-A כמפורט במפרט הטכני ובתוכניות בנוי להעמדה על הרצפה כמפורט. עפ"י הגודל הדרוש , כולל את כל האלמנטים הדרושים והנחוצים לבנייתו : כגוןפסי צבירה מכל הסוגים מהדקים , הארקה, צביעה כולל 30% מקום שמור.</t>
    </r>
  </si>
  <si>
    <t>01.08.005.0020</t>
  </si>
  <si>
    <r>
      <rPr>
        <sz val="11"/>
        <rFont val="Calibri"/>
      </rPr>
      <t>הובלה, התקנה חיבור והפעלה של לוח ראשי וכולל גם חיזוק ברגיו מחדש , ניקיון , ביצוע פתחים והכנה לכיבוי אש ,הארקתו לפס השוואת פוטינציאלים , תיאום עם היצרן, חיבור לכל הקווים הנכנסים והיוצאים , בדיקת סדר פאזות וכד'.</t>
    </r>
  </si>
  <si>
    <t>01.08.005.0040</t>
  </si>
  <si>
    <r>
      <rPr>
        <sz val="11"/>
        <rFont val="Calibri"/>
      </rPr>
      <t>מאמ"ת תלת-פאזי 80A עם הגנה מגנטית והגנה טרמית מתכיילת עם תחום כיול A(63-80), כושר ניתוק 22KA לפחות, כושר ניתוק זרם קצר 50KA.</t>
    </r>
  </si>
  <si>
    <t>01.08.005.0050</t>
  </si>
  <si>
    <r>
      <rPr>
        <sz val="11"/>
        <rFont val="Calibri"/>
      </rPr>
      <t>מאמ"ת תלת-פאזי 40A, כושר ניתוק זרם קצר 10KA.</t>
    </r>
  </si>
  <si>
    <t>01.08.005.0060</t>
  </si>
  <si>
    <r>
      <rPr>
        <sz val="11"/>
        <rFont val="Calibri"/>
      </rPr>
      <t>מאמ"ת תלת-פאזי עד 25A, כושר ניתוק זרם קצר 10KA.</t>
    </r>
  </si>
  <si>
    <t>01.08.005.0070</t>
  </si>
  <si>
    <r>
      <rPr>
        <sz val="11"/>
        <rFont val="Calibri"/>
      </rPr>
      <t>מאמ"ת חד פאזי עד 25A, כושר ניתוק זרם קצר 10KA.</t>
    </r>
  </si>
  <si>
    <t>01.08.005.0080</t>
  </si>
  <si>
    <r>
      <rPr>
        <sz val="11"/>
        <rFont val="Calibri"/>
      </rPr>
      <t>מאמ"ת זעיר דו-קוטבי עד 20A, כושר ניתוק זרם קצר 10KA.</t>
    </r>
  </si>
  <si>
    <t>01.08.005.0090</t>
  </si>
  <si>
    <r>
      <rPr>
        <sz val="11"/>
        <rFont val="Calibri"/>
      </rPr>
      <t>מאמ"ת תלת-פאזי עד 6A, כושר ניתוק זרם קצר 22KA.</t>
    </r>
  </si>
  <si>
    <t>01.08.005.0100</t>
  </si>
  <si>
    <r>
      <rPr>
        <sz val="11"/>
        <rFont val="Calibri"/>
      </rPr>
      <t>ממסר פחת 4 קוטבים לז"נ 25*4 אמפר , רגישות זרם זליגה 30 מילי אמפר דגם A.</t>
    </r>
  </si>
  <si>
    <t>01.08.005.0110</t>
  </si>
  <si>
    <r>
      <rPr>
        <sz val="11"/>
        <rFont val="Calibri"/>
      </rPr>
      <t>מגען 3 קוטבים לז"נ 25*3 אמפר עם משטר עבודה (AC3) , סליל 220 וולט כולל מגעי עזר כנדרש תוצרת "טלמכניק" .</t>
    </r>
  </si>
  <si>
    <t>01.08.005.0120</t>
  </si>
  <si>
    <r>
      <rPr>
        <sz val="11"/>
        <rFont val="Calibri"/>
      </rPr>
      <t>שנאי דו קוטבי 230/24 וולט 150 ו"א.</t>
    </r>
  </si>
  <si>
    <t>01.08.005.0130</t>
  </si>
  <si>
    <r>
      <rPr>
        <sz val="11"/>
        <rFont val="Calibri"/>
      </rPr>
      <t>משנה זרם עד 100/5 אמפר.</t>
    </r>
  </si>
  <si>
    <t>01.08.005.0140</t>
  </si>
  <si>
    <r>
      <rPr>
        <sz val="11"/>
        <rFont val="Calibri"/>
      </rPr>
      <t>וולט מטר מרובע עד 500וולט, לרבות מפסק בורר פזות 6 מצבים עם אפס.</t>
    </r>
  </si>
  <si>
    <t>01.08.005.0150</t>
  </si>
  <si>
    <r>
      <rPr>
        <sz val="11"/>
        <rFont val="Calibri"/>
      </rPr>
      <t>נורות סימון מולטילד מותקנת על דלת הלוח לרבות מכסה מעדשה צבעונית בקוטר 22 מ"מ.</t>
    </r>
  </si>
  <si>
    <t>01.08.005.0160</t>
  </si>
  <si>
    <r>
      <rPr>
        <sz val="11"/>
        <rFont val="Calibri"/>
      </rPr>
      <t>לחצן ת"פ , ניסוי נורות סימון מותקנת על דלת לוח.</t>
    </r>
  </si>
  <si>
    <t>01.08.005.0170</t>
  </si>
  <si>
    <r>
      <rPr>
        <sz val="11"/>
        <rFont val="Calibri"/>
      </rPr>
      <t>מפסק בורר 3 מצבים אוטו-יד-מנותק.</t>
    </r>
  </si>
  <si>
    <t>01.08.005.0180</t>
  </si>
  <si>
    <r>
      <rPr>
        <sz val="11"/>
        <rFont val="Calibri"/>
      </rPr>
      <t>ממסר צעד דו מגעי ברוחב מודולרי להתקנה על מסילה לזרם 16 אמפר.</t>
    </r>
  </si>
  <si>
    <t>01.08.005.0190</t>
  </si>
  <si>
    <r>
      <rPr>
        <sz val="11"/>
        <rFont val="Calibri"/>
      </rPr>
      <t>שעון מיתוג יומי דיגיטלי עם תוכנית ורזרבה מכנית וזמן לפי הדרישה .</t>
    </r>
  </si>
  <si>
    <t>01.08.005.0210</t>
  </si>
  <si>
    <r>
      <rPr>
        <sz val="11"/>
        <rFont val="Calibri"/>
      </rPr>
      <t>יחידת הגנה 3 קוטבים למעגל הפיקוד מסוג מגביל זרם הניתנת לכיול כולל הגנות תרמיות ומגנטיות 2.4*3 אמפר.</t>
    </r>
  </si>
  <si>
    <t>01.08.005.0220</t>
  </si>
  <si>
    <r>
      <rPr>
        <sz val="11"/>
        <rFont val="Calibri"/>
      </rPr>
      <t>מגען 3 קוטבים לז"נ 40*3 אמפר עם משטר עבודה (AC3) , סליל 220 וולט כולל מגעי עזר כנדרש תוצרת "טלמכניק" .</t>
    </r>
  </si>
  <si>
    <t>01.08.005.0230</t>
  </si>
  <si>
    <r>
      <rPr>
        <sz val="11"/>
        <rFont val="Calibri"/>
      </rPr>
      <t>ממסר פחת 4 קוטבים לז"נ 40*4 אמפר , רגישות זרם זליגה 30 מילי אמפר דגם A.</t>
    </r>
  </si>
  <si>
    <t>01.08.005.0240</t>
  </si>
  <si>
    <r>
      <rPr>
        <sz val="11"/>
        <rFont val="Calibri"/>
      </rPr>
      <t>מגן מתח 4 קוטבי 100 ק"א למערכת מאופסת כמפורט ולפי הדרישה.</t>
    </r>
  </si>
  <si>
    <t>01.08.005.0245</t>
  </si>
  <si>
    <r>
      <rPr>
        <sz val="11"/>
        <rFont val="Calibri"/>
      </rPr>
      <t>אספקת לוחות חשמל -B- מסוג כמפורט במפרט הטכני ובתוכניות בנוי להעמדה על הרצפה כמפורט. עפ"י הגודל הדרוש , כולל את כל האלמנטים הדרושים והנחוצים לבנייתו :כגון פסי צבירה מכל הסוגים מהדקים , הארקה, צביעה כולל 30% מקום שמור.</t>
    </r>
  </si>
  <si>
    <t>01.08.005.0260</t>
  </si>
  <si>
    <r>
      <rPr>
        <sz val="11"/>
        <rFont val="Calibri"/>
      </rPr>
      <t>הובלה, התקנה חיבור והפעלה של לוחות משנה וכולל גם חיזוק ברגיו מחדש , ניקיון , ביצוע פתחים והכנה לכיבוי אש ,הארקתו לפס השוואת פוטינציאלים , תיאום עם היצרן , חיבור לכל הקווים הנכנסים והיוצאים , בדיקת סדר פאזות וכד'.</t>
    </r>
  </si>
  <si>
    <t>01.08.005.0280</t>
  </si>
  <si>
    <t>01.08.005.0290</t>
  </si>
  <si>
    <t>01.08.005.0300</t>
  </si>
  <si>
    <t>01.08.005.0310</t>
  </si>
  <si>
    <t>01.08.005.0320</t>
  </si>
  <si>
    <t>01.08.005.0330</t>
  </si>
  <si>
    <t>01.08.005.0340</t>
  </si>
  <si>
    <t>01.08.005.0350</t>
  </si>
  <si>
    <t>01.08.005.0360</t>
  </si>
  <si>
    <t>01.08.005.0370</t>
  </si>
  <si>
    <t>01.08.005.0380</t>
  </si>
  <si>
    <t>01.08.005.0390</t>
  </si>
  <si>
    <t>01.08.005.0400</t>
  </si>
  <si>
    <t>01.08.005.0410</t>
  </si>
  <si>
    <t>01.08.005.0420</t>
  </si>
  <si>
    <t>01.08.005.0430</t>
  </si>
  <si>
    <t>01.08.005.0440</t>
  </si>
  <si>
    <t>01.08.005.0450</t>
  </si>
  <si>
    <t>01.08.005.0460</t>
  </si>
  <si>
    <t>01.08.006</t>
  </si>
  <si>
    <t>גופי תאורה</t>
  </si>
  <si>
    <t>01.08.006.0020</t>
  </si>
  <si>
    <r>
      <rPr>
        <sz val="11"/>
        <rFont val="Calibri"/>
      </rPr>
      <t>ג"ת פריזמטי לד עם נורות 40W, בתוך "אמבטית" תאורה במידות כ - 60x60 ס"מ, עם רפלקטור אלומיניום פרבולי מונע סינוור, יותקן שקוע בתקרה אקוסטית, דוגמת תוצרת "געש " דגם"פאנל בק-לייט" כולל דרייבר הפעלה , עם כיסוי פריזמטי בממ"דים, הכל קומפלט מושלם,ומאושר ע"י מכון התקנים.</t>
    </r>
  </si>
  <si>
    <t>01.08.006.0040</t>
  </si>
  <si>
    <r>
      <rPr>
        <sz val="11"/>
        <rFont val="Calibri"/>
      </rPr>
      <t>ג"ת פריזמטי לד עם נורות 40W, בתוך "אמבטית" תאורה במידות כ - 60x60 ס"מ, עם רפלקטור אלומיניום פרבולי מונע סינוור, יותקן שקוע בתקרה אקוסטית, דוגמת תוצרת "געש " דגם"פאנל בק-לייט" כולל דרייבר הפעלה , עם כיסוי פריזמטי, הכל קומפלט מושלם,ומאושר ע"י מכון התקנים.</t>
    </r>
  </si>
  <si>
    <t>01.08.006.0090</t>
  </si>
  <si>
    <r>
      <rPr>
        <sz val="11"/>
        <rFont val="Calibri"/>
      </rPr>
      <t>גוף תאורה לד על כיסוי פוליקרבונט עם תפסים מסוג מזוודה אטום למים IP65 ונורות 41W ,כולל דרייבר הפעלה , דוגמת "געש " דגם "סילייט פלוס לד",משווק ע"י געש,ומאושר ע"י מכון התקנים.</t>
    </r>
  </si>
  <si>
    <t>01.08.006.0110</t>
  </si>
  <si>
    <r>
      <rPr>
        <sz val="11"/>
        <rFont val="Calibri"/>
      </rPr>
      <t>גוף תאורה לד עגול ,פוליקרבונט ,מפזר פריזמטי שקוף ,מוגן מים ,IP54 עם נורות 16W , כולל דרייבר הפעלה בבתוך הגוף, דוגמת געש "דיסקוס לד" ,משווק ע"י געש,ומאושר ע"י מכון התקנים.</t>
    </r>
  </si>
  <si>
    <t>01.08.006.0260</t>
  </si>
  <si>
    <r>
      <rPr>
        <sz val="11"/>
        <rFont val="Calibri"/>
      </rPr>
      <t>ג"ת לד חירום עם הספק 8X0.15W עם מצבר להפעלת הנורה במשך 3 שעות לפחות ושלט "יציאה " על גוף התאורה , דוגמת "געש ",ומאושר ע"י מכון התקנים.</t>
    </r>
  </si>
  <si>
    <t>01.08.006.0300</t>
  </si>
  <si>
    <r>
      <rPr>
        <sz val="11"/>
        <rFont val="Calibri"/>
      </rPr>
      <t>ג"ת ספוט לד להתקנה, שקוע בתקרה אקוסטית עם עדשה פוליקרבונט למניעת סינוור דוגמת תוצרת "געש" דגם "פיקסלד" בצבע לבן IP-65,47W ,כולל דרייבר בתוך הגוף,משווקע"י געש,ומאושר ע"י מכון התקנים.</t>
    </r>
  </si>
  <si>
    <t>01.08.006.0330</t>
  </si>
  <si>
    <r>
      <rPr>
        <sz val="11"/>
        <rFont val="Calibri"/>
      </rPr>
      <t>ג"ת לד לתאורת חירום מכל סוג ספוט להתקנה, שקוע בתקרה אקוסטית ו/או צמוד תקרה עם נורות לד למניעת סינוור דוגמת תוצרת "געש" ,IP-65 ,ואביזרי הדלקה אינטגרליים בתוך הגוף ,חובה לאשר עם יועץ חשמל ,בלי דרישת תוספת.</t>
    </r>
  </si>
  <si>
    <t>01.08.006.0340</t>
  </si>
  <si>
    <r>
      <rPr>
        <sz val="11"/>
        <rFont val="Calibri"/>
      </rPr>
      <t>אביזר תאורה לד להתקנה חיצונית עם נורות 57W, דוגמת תוצרת "סטאר לד" עם דרייבר הפעלה , IP-65, משווק ע"י געש,ומאושר ע"י מכון התקנים.</t>
    </r>
  </si>
  <si>
    <t>01.08.006.0350</t>
  </si>
  <si>
    <r>
      <rPr>
        <sz val="11"/>
        <rFont val="Calibri"/>
      </rPr>
      <t>ג"ת לד שלט מדגם "פרלוד לד" בית להתקנה חיצונית עם נורה IP-65 ,20W כולל כיתוב,ומאושר ע"י מכון התקנים.</t>
    </r>
  </si>
  <si>
    <t>01.08.007</t>
  </si>
  <si>
    <t>נקודות</t>
  </si>
  <si>
    <t>01.08.007.0320</t>
  </si>
  <si>
    <r>
      <rPr>
        <sz val="11"/>
        <rFont val="Calibri"/>
      </rPr>
      <t>נקודת מאור במלוכים 1.5 ממ"ר מבוצעת בצנרת מסוג כבה מאליו או מרכף בהתקנה סמויה ו/או בתקרות אקוסטיות ו/או גלוי בתעלות כבלים הנמדדים בנפרד , עם כבלים N2XYמוליכים בכמות הדרושה ממעגל חד ו/או תלת פאזי ללא הבדל במחיר מפסק זרם נמדד בנפרד.</t>
    </r>
  </si>
  <si>
    <t>01.08.007.0330</t>
  </si>
  <si>
    <r>
      <rPr>
        <sz val="11"/>
        <rFont val="Calibri"/>
      </rPr>
      <t>תוספת חוט פאזה קבועה לתאורת חירום.</t>
    </r>
  </si>
  <si>
    <t>01.08.007.0340</t>
  </si>
  <si>
    <r>
      <rPr>
        <sz val="11"/>
        <rFont val="Calibri"/>
      </rPr>
      <t>תוספת עבור מפסק זרם יחיד ו/או מחליף.</t>
    </r>
  </si>
  <si>
    <t>01.08.007.0350</t>
  </si>
  <si>
    <r>
      <rPr>
        <sz val="11"/>
        <rFont val="Calibri"/>
      </rPr>
      <t>תוספת עבור לחצנים לתאורה.</t>
    </r>
  </si>
  <si>
    <t>01.08.007.0360</t>
  </si>
  <si>
    <r>
      <rPr>
        <sz val="11"/>
        <rFont val="Calibri"/>
      </rPr>
      <t>נקודת בית תקע מושלמת עשויה כבלי N2XY נחושת ו/או מוליכי נחושת 3X2.5 ממ"ר,מושחלים בצנרת מותקנת תה"ט ו/או ביציקות ו/או בתקרות אקוסטיות,אביזר ימדד בנפרד.</t>
    </r>
  </si>
  <si>
    <t>01.08.007.0370</t>
  </si>
  <si>
    <r>
      <rPr>
        <sz val="11"/>
        <rFont val="Calibri"/>
      </rPr>
      <t>תוספת עבור בית תקע גוויס רגיל.</t>
    </r>
  </si>
  <si>
    <t>01.08.007.0380</t>
  </si>
  <si>
    <r>
      <rPr>
        <sz val="11"/>
        <rFont val="Calibri"/>
      </rPr>
      <t>תוספת עבור בית תקע מוגן מים .</t>
    </r>
  </si>
  <si>
    <t>01.08.007.0390</t>
  </si>
  <si>
    <r>
      <rPr>
        <sz val="11"/>
        <rFont val="Calibri"/>
      </rPr>
      <t>נקודת הכנה למזגן עשוי כבל 3X4 ממ"ר ו/או מוליכים מושחליםבצינור מריכף חסיני אש 23 מ"מ ,וכן שקע עם מפסק 25 אמפר, ומפסק זרם פקט ליד היחידה 2X25 אמפר.</t>
    </r>
  </si>
  <si>
    <t>01.08.007.0400</t>
  </si>
  <si>
    <r>
      <rPr>
        <sz val="11"/>
        <rFont val="Calibri"/>
      </rPr>
      <t>נקודת הכנה לדוד חשמלי כולל קו הזנה וצינור מריכף חסיני אש 16 מ"מ , וכבל 3X2.5 ממ"ר,מפסק זרם ליד הדוד 2X16 אמפר,המפסק כולל מנורת סימון.</t>
    </r>
  </si>
  <si>
    <t>01.08.007.0410</t>
  </si>
  <si>
    <r>
      <rPr>
        <sz val="11"/>
        <rFont val="Calibri"/>
      </rPr>
      <t>נקודת הפסקת חשמל חירום כללית ו/או ניתוק מיזוג אויר כוללת לחצן עם פטישון שבירה ושלט 12X6 ס"מ בצבע אדום ,הלחצן דגם המחייב לחיצה לצורך הפעלה כולל קו הזנה3X1.5 מלוח חשמל ראשי.</t>
    </r>
  </si>
  <si>
    <t>01.08.007.0420</t>
  </si>
  <si>
    <r>
      <rPr>
        <sz val="11"/>
        <rFont val="Calibri"/>
      </rPr>
      <t>נקודת טלפון מושלמת עם צינור מריכף חסיני אש 16 מ"מ, עם חוט טלפון תקני 3 זוגות כולל אביזר .</t>
    </r>
  </si>
  <si>
    <t>01.08.007.0430</t>
  </si>
  <si>
    <r>
      <rPr>
        <sz val="11"/>
        <rFont val="Calibri"/>
      </rPr>
      <t>נקודת טלוויזיה מושלמת עם צינור מריכף חסיני אש 16 מ"מ,עם כבל תקני כולל אביזר.</t>
    </r>
  </si>
  <si>
    <t>01.08.007.0440</t>
  </si>
  <si>
    <r>
      <rPr>
        <sz val="11"/>
        <rFont val="Calibri"/>
      </rPr>
      <t>נקודת מחשב עם צינור מריכף חסיני אש 29 מ"מ , עם כבל ,RG-45,CAT-7 תקני כולל אביזר .</t>
    </r>
  </si>
  <si>
    <t>01.08.007.0442</t>
  </si>
  <si>
    <r>
      <rPr>
        <sz val="11"/>
        <rFont val="Calibri"/>
      </rPr>
      <t>נקודת הכנה עבור רמקול בצינור מריכף חסיני אש 29 מ"מ וחוט משיכה מניילון שזור.</t>
    </r>
  </si>
  <si>
    <t>01.08.007.0450</t>
  </si>
  <si>
    <r>
      <rPr>
        <sz val="11"/>
        <rFont val="Calibri"/>
      </rPr>
      <t>נקודת הכנה עבור אינטרקום בצינור מריכף חסיני אש 29 מ"מ וחוט משיכה מניילון שזור.</t>
    </r>
  </si>
  <si>
    <t>01.08.007.0460</t>
  </si>
  <si>
    <r>
      <rPr>
        <sz val="11"/>
        <rFont val="Calibri"/>
      </rPr>
      <t>נקודת גילוי פריצה בצינור מריכף כבה מאליו 16 מ"מ וחוט משיכה מניילון שזור .</t>
    </r>
  </si>
  <si>
    <t>01.08.007.0470</t>
  </si>
  <si>
    <r>
      <rPr>
        <sz val="11"/>
        <rFont val="Calibri"/>
      </rPr>
      <t>נקודת הכנה עבור מקודד גילוי פריצה בצינור מריכף חסיני אש 16 מ"מ,וחוט משיכה מניילון שזור.</t>
    </r>
  </si>
  <si>
    <t>01.08.007.0480</t>
  </si>
  <si>
    <r>
      <rPr>
        <sz val="11"/>
        <rFont val="Calibri"/>
      </rPr>
      <t>נקודת גילוי אש או/ו כבוי אש, נקודה תה"ט או/ו עה"ט כנדרש הכוללת כבל נחושת תקני מפותל ומסוכך בתוך צינור מריכף פ.נ, או/ו תעלות מתכתי מגולבן, או/ו תעלה פלסטית כנדרש, מרכזת גילוי וכבוי אש לאביזר כגון: גלאי, לחצן, מנורת סימון, צופר, סולונואיד כבוי, או/ו כל אביזר קצה אחר לרבות חיווט מושלם .</t>
    </r>
  </si>
  <si>
    <t>01.08.007.0490</t>
  </si>
  <si>
    <r>
      <rPr>
        <sz val="11"/>
        <rFont val="Calibri"/>
      </rPr>
      <t>נקודת פעמון לרבות צינורות ,כבלי נחושת N2XY/FR ו/או מוליכים מהמעגל עד הפעמון ועד הלחצן,פעמון עם שנאי ולחצן מואר.</t>
    </r>
  </si>
  <si>
    <t>01.08.007.0500</t>
  </si>
  <si>
    <r>
      <rPr>
        <sz val="11"/>
        <rFont val="Calibri"/>
      </rPr>
      <t>נקודת הכנה למערכת סינון ואוורור המותקנת בממ"מ עשוי כבל 3X2.5 ממ"ר ו/או מוליכים מושחליםבצינור מריכף חסיני אש 23 מ"מ ,וכן שקע עם מפסק 20 אמפר, ומפסק זרםפקט ליד היחידה 3X20 אמפר בתיאום עם יועץ מיזוג אויר.</t>
    </r>
  </si>
  <si>
    <t>01.08.007.0520</t>
  </si>
  <si>
    <r>
      <rPr>
        <sz val="11"/>
        <rFont val="Calibri"/>
      </rPr>
      <t>נקודת הכנה עבור מצלמה במעגל סגור בצינור מריכף חסיני אש 16 מ"מ וחוט משיכה מניילון שזור.</t>
    </r>
  </si>
  <si>
    <t>01.08.007.0530</t>
  </si>
  <si>
    <r>
      <rPr>
        <sz val="11"/>
        <rFont val="Calibri"/>
      </rPr>
      <t>עמדת עבודה "NISKO OFFICE" תה"ט 8 מודול עם מתאם תקשורת גוויס הכוללת: 2 זוגי שקעי כח לבן למודול ניסקואופיס, זוג שקע כח UPS אדום למודול ניסקואופיס,שקע מחשב RJ-45 CAT5E לניסקואופיס,שקע טלפון B.T למתאם ישר לניסקואופיס .</t>
    </r>
  </si>
  <si>
    <t>01.08.007.0640</t>
  </si>
  <si>
    <r>
      <rPr>
        <sz val="11"/>
        <rFont val="Calibri"/>
      </rPr>
      <t>נקודה חשמל עבור מקרן כולל קו הזנה למנוע המקרן ולחצן UP/DOWN ע"י כבל 5X2.5 ממ"ר , בתעלות ו/או צינור כולל מפסק בטחון 2X16 אמפר דו-קוטבי מוגן מים צמוד למנוע המקרן המותקנים בכיתות הלימוד ,בלי בקשת דרישת תוספת.</t>
    </r>
  </si>
  <si>
    <t>01.08.007.0650</t>
  </si>
  <si>
    <r>
      <rPr>
        <sz val="11"/>
        <rFont val="Calibri"/>
      </rPr>
      <t>נקודת לחצן חירום כוללת לחצן ושלט 12X6 ס"מ בצבע אדום ,הלחצן דגם המחייב לחיצה לצורך הפעלה כולל קו הזנה 3X1.5 מחובר למוקד עירוני בתיאום עם הפיקוח.</t>
    </r>
  </si>
  <si>
    <t>01.08.008</t>
  </si>
  <si>
    <t>מערכת גילוי אש</t>
  </si>
  <si>
    <t>01.08.008.0010</t>
  </si>
  <si>
    <r>
      <rPr>
        <sz val="11"/>
        <rFont val="Calibri"/>
      </rPr>
      <t>גלאי עשן יוניזציה אנלוגי ממוען כדוגמת של טלפייר .</t>
    </r>
  </si>
  <si>
    <t>01.08.008.0020</t>
  </si>
  <si>
    <r>
      <rPr>
        <sz val="11"/>
        <rFont val="Calibri"/>
      </rPr>
      <t>מנורת סימון מופעלת ישירות מהגלאי כדוגמת של טלפייר .</t>
    </r>
  </si>
  <si>
    <t>01.08.008.0030</t>
  </si>
  <si>
    <r>
      <rPr>
        <sz val="11"/>
        <rFont val="Calibri"/>
      </rPr>
      <t>צופר אזעקה פנימי למערכת גילוי אש כדוגמת של טלפייר .</t>
    </r>
  </si>
  <si>
    <t>01.08.008.0040</t>
  </si>
  <si>
    <r>
      <rPr>
        <sz val="11"/>
        <rFont val="Calibri"/>
      </rPr>
      <t>לחצן אזעקה אש הכולל זכוכית להגנה כדוגמת של טלפייר .</t>
    </r>
  </si>
  <si>
    <t>01.08.008.0050</t>
  </si>
  <si>
    <r>
      <rPr>
        <sz val="11"/>
        <rFont val="Calibri"/>
      </rPr>
      <t>רכזת גילוי אש המיועדת לשמונה אזורי גילוי המיועדים לבקר ולקבל אינדקציות מגלאי אש ולחצני הפעלה כולל מצברים מסוג עופרת אטומה במתח 24 ולט ובקיבול 4.5Ah כדוגמת של טלפייר .</t>
    </r>
  </si>
  <si>
    <t>01.08.008.0060</t>
  </si>
  <si>
    <r>
      <rPr>
        <sz val="11"/>
        <rFont val="Calibri"/>
      </rPr>
      <t>חייגן אוטומטי לצורך חיוג והעברת הודעות קוליות כדוגמת של טלפייר .</t>
    </r>
  </si>
  <si>
    <t>01.08.008.0070</t>
  </si>
  <si>
    <r>
      <rPr>
        <sz val="11"/>
        <rFont val="Calibri"/>
      </rPr>
      <t>בדיקת מערכת גילוי אש ע"י מכון התקנים וקבלתו ללא הסתייגויות.</t>
    </r>
  </si>
  <si>
    <t>01.08.008.0080</t>
  </si>
  <si>
    <r>
      <rPr>
        <sz val="11"/>
        <rFont val="Calibri"/>
      </rPr>
      <t>צופר אזעקה חיצוני למערכת גילוי אש כדוגמת טלפייר .</t>
    </r>
  </si>
  <si>
    <t>01.08.008.0100</t>
  </si>
  <si>
    <r>
      <rPr>
        <sz val="11"/>
        <rFont val="Calibri"/>
      </rPr>
      <t>מערכת כיבוי אש אוטומטית ללוח חשמל בנפח 5 מ"ק הכוללת :מיכל גז NAFS III או FM200 ,זוג גלאים (מחוברים בהצלבה) נחירי התזה ,צנרת בין נחירים והמיכל וחווט.</t>
    </r>
  </si>
  <si>
    <t>01.08.008.0110</t>
  </si>
  <si>
    <r>
      <rPr>
        <sz val="11"/>
        <rFont val="Calibri"/>
      </rPr>
      <t>פנל כבאים הכולל לחצני הפסקת חירום ועמדת כריזה כללית לחרום כולל מיקרופון בתיבה להתקנה ע"ג קיר, הכוללת מיקרופון PTT + ממסר עוקף את מפסקי המיתוג אזורים לכריזה כללית. מותאם לממשק רעידות אדמה וצבע אדום ולפי דרישת כיבוי אש בלי דרישת תוספת.</t>
    </r>
  </si>
  <si>
    <t>01.08.009</t>
  </si>
  <si>
    <t>מערכת אינטרקום</t>
  </si>
  <si>
    <t>01.08.009.0005</t>
  </si>
  <si>
    <r>
      <rPr>
        <sz val="11"/>
        <rFont val="Calibri"/>
      </rPr>
      <t>נקודת הכנה לאינטרקום כולל הדרישות להתקנת מערכת אינטרקום בצורה תקינה וברמת ביצוע גבוהה</t>
    </r>
  </si>
  <si>
    <t>נק'</t>
  </si>
  <si>
    <t>01.08.009.0010</t>
  </si>
  <si>
    <r>
      <rPr>
        <sz val="11"/>
        <rFont val="Calibri"/>
      </rPr>
      <t>תוספת לנקודת אינטרקום עבור אספקת והתקנת כבל אינטרקום 4 X2x22A.W.Gזוגות גמישים מרכזת האינטרקום ו/או מארון ריכוז צינורות אינטרקום עד לאביזר הקצה, השחלתובצנרת וחיווטו באופן מושלם ברכזת האינטרקום ולאביזר הקצה</t>
    </r>
  </si>
  <si>
    <t>01.08.009.0020</t>
  </si>
  <si>
    <r>
      <rPr>
        <sz val="11"/>
        <rFont val="Calibri"/>
      </rPr>
      <t>ארון מתכתי מגולבן וצבוע לריכוז צינורות אינטרקום במידות 60x40x20 עם גב עץ לבן בעובי 2 ס"מ, דלת, ידית ואפשרות נעילה</t>
    </r>
  </si>
  <si>
    <t>01.08.009.0035</t>
  </si>
  <si>
    <r>
      <rPr>
        <sz val="11"/>
        <rFont val="Calibri"/>
      </rPr>
      <t>רכזת אינטרקום תוצרת "אייפון" ל-10 שלוחות דגם LEF-10</t>
    </r>
  </si>
  <si>
    <t>01.08.009.0040</t>
  </si>
  <si>
    <r>
      <rPr>
        <sz val="11"/>
        <rFont val="Calibri"/>
      </rPr>
      <t>שלוחת אינטרקום שולחנית, משרדית, תוצרת "אייפון" דגם LE-AN</t>
    </r>
  </si>
  <si>
    <t>01.08.009.0045</t>
  </si>
  <si>
    <r>
      <rPr>
        <sz val="11"/>
        <rFont val="Calibri"/>
      </rPr>
      <t>שלוחת אינטרקום לתליה על קיר, דוגמת תוצרת "אייפון"</t>
    </r>
  </si>
  <si>
    <t>01.08.009.0055</t>
  </si>
  <si>
    <r>
      <rPr>
        <sz val="11"/>
        <rFont val="Calibri"/>
      </rPr>
      <t>ספק כח לרכזת אינטרקום 10 שלוחות, תוצרת "אייפון"</t>
    </r>
  </si>
  <si>
    <t>01.08.009.0075</t>
  </si>
  <si>
    <r>
      <rPr>
        <sz val="11"/>
        <rFont val="Calibri"/>
      </rPr>
      <t>פנל אינטרקום לדלת דוגמת תוצרת "אייפון" לרבות חיבור למנעול חשמלי</t>
    </r>
  </si>
  <si>
    <t>01.08.009.0080</t>
  </si>
  <si>
    <r>
      <rPr>
        <sz val="11"/>
        <rFont val="Calibri"/>
      </rPr>
      <t>שלוחת דיבור שולחנית למערכת אינטרקום, לרבות לחצן לפתיחת דלת</t>
    </r>
  </si>
  <si>
    <t>01.08.009.0085</t>
  </si>
  <si>
    <r>
      <rPr>
        <sz val="11"/>
        <rFont val="Calibri"/>
      </rPr>
      <t>חיווט מושלם של מערכת בקרת כניסה לרבות חיווט כל האביזרים והציוד שבמערכת עד לקבלת מערכת מושלמת עובדת</t>
    </r>
  </si>
  <si>
    <t>01.08.009.0090</t>
  </si>
  <si>
    <r>
      <rPr>
        <sz val="11"/>
        <rFont val="Calibri"/>
      </rPr>
      <t>תכנון מפורט לפני בצוע של מערכת האינטרקום, לרבות הגשת תוכניות לאישור המזמין ו/או המתכנן</t>
    </r>
  </si>
  <si>
    <t>01.08.009.0095</t>
  </si>
  <si>
    <r>
      <rPr>
        <sz val="11"/>
        <rFont val="Calibri"/>
      </rPr>
      <t>תיעוד מלא של כל מערכת האנטרקום ב-3 עותקים לרבות מפרטי ציוד, קטלוגים, סכמות מפורטות וספר מערכת</t>
    </r>
  </si>
  <si>
    <t>01.09</t>
  </si>
  <si>
    <t>עבודות טיח</t>
  </si>
  <si>
    <t>01.09.011</t>
  </si>
  <si>
    <t>טיח פנים</t>
  </si>
  <si>
    <t>01.09.011.0010</t>
  </si>
  <si>
    <r>
      <rPr>
        <sz val="11"/>
        <rFont val="Calibri"/>
      </rPr>
      <t>כל המחירים כוללים את הקמת ופירוק הפיגומים הדרושים לביצוע העבודה בכל גובה שהוא ומכל סוג פיגום הדרוש לבצוע מושלם של העבודה הכל בהתאם לתקנות הבטיחות בעבודה מחיר הטיח חוץ כולל בצוע רשת מעל לוחות הפוליסטירין המוקצף עם ציפוי צמנט משני הצדדים לבידוד גשרי קור כדוגמת אדקס או שו"ע מעל ללוחות הנ"ל ואשר בולטת 02 ס"מ לפחות מכל מד מעבר לגשרי הקור . לא תשולם שום תוספת עבור בצוע בשטחים קטנים ו/או צרים המדידה היא נטו בניכוי כל הפתחים מחיר טיח קנטי החלונות והדלתותבכל ההיקף לרבות בקירות עם חיפוי האבן לא ימדד ומחיר בצועו ייחשב ככלול במחירי הטיח השונים המחירים כוללים בצוע על גבי קירות ותקרות כל המחירים כוללים בצוע כל העבודות ההכנה לבצוע הטיח ובין היתר ניקוי קירות ותקרות משאריות עץ וטפסנות חיתוך חוטי קשירה ומסמרים וכו' לעומק 2 ס"מ וביטון עם טיט צמנט ללא סיד ניקוי יסודי ורחיצת הקירות לרבות הסרת סימני עובש לכלוך מרטיביצוע שכבת הרבצה מיושרת מתחת לחיפוי הקירות הפנימיים והחיצוניים כלולה במחירים ולא ישולם עבורה בנפרד</t>
    </r>
  </si>
  <si>
    <r>
      <rPr>
        <sz val="11"/>
        <rFont val="Calibri"/>
      </rPr>
      <t>טיח פנים שתי שכבות סרגל בשני כיוונים על שטחים מישוריים המחיר כולל חיזוק מקצועות בזויתני רשת מגולבנת בגובה 1.80 מ' במקומות שידרשו ע"י המתכנן</t>
    </r>
  </si>
  <si>
    <t>01.09.013</t>
  </si>
  <si>
    <t>טיח גבס וטיח לממ"ד</t>
  </si>
  <si>
    <t>01.09.013.0020</t>
  </si>
  <si>
    <r>
      <rPr>
        <sz val="11"/>
        <rFont val="Calibri"/>
      </rPr>
      <t>"טיח רב תכילתי " מאושר לממ"ד תוצרת "תרמוקיר" או ש"ע בעובי 3-7 מ"מ ( עם רשת) ושליכט בגר ( המחיר לעובי 5 מ"מ המחיר כולל חיזוק מקצועות בזויתני רשת מגולבנת בגובה 1.80 מ' במקומות שידרשו ע"י המתכנן</t>
    </r>
  </si>
  <si>
    <t>01.09.021</t>
  </si>
  <si>
    <t>טיח חוץ</t>
  </si>
  <si>
    <t>01.09.021.0001</t>
  </si>
  <si>
    <r>
      <rPr>
        <sz val="11"/>
        <rFont val="Calibri"/>
      </rPr>
      <t>גמר החזיתות יבוצעו בגוונים שונים לבחירת המתכנן לא תשולם שום תוספת עבור מפגשי הגוונים ו/או עבור בצוע בשטחים קטנים ו/או צרים ו/או מעל בליטות ו/או בצידיהחלונות ובהיקפם המדידה נטו בניכוי כל הפתחים והחלקים שאינם צבועים כל המחירים כוללים את הקמת ופירוק הפיגומים הדרושים לביצוע העבודה בכל גובה שהוא ומכל סוג פיגום הדרוש לבצוע מושלם של העבודה הכל בהתאם לתקנות הבטיחות בעבודה מחיר הטיח חוץ כולל בצוע רשת טיח אקספ' מעל לוחות הפוליסטירין המוקצף עם צמנט משני הצדדים לבידוד גשרי קור כדוגמת אדקס או שו"ע מעל ללוחות הנ"ל ואשר בולטת 20 ס"מ לפחות מכל צד מעבר לגשרי הקו כל המחירים כוללים בצוע הטיח לקנטים של החלונות בעובי עד 20 ס"מ טיח הקנטים לא יימדד ולא ישולם עבורו בנפרד</t>
    </r>
  </si>
  <si>
    <r>
      <rPr>
        <sz val="11"/>
        <rFont val="Calibri"/>
      </rPr>
      <t>טיח חוץ על שטחים מישוריים לרבות "הרבצה תחתונה , שכבת טיח מיישרת ושכבת שליכטה שחורה, המחיר כולל לוחות קלקר אידקס בעובי 2 ס"מ בגשרי קור המחיר כולל חיזוקמקצועות הזויתני רשת מגולבנת בגובה 1.80 מ' ( במקומות שידרשו ע"י המתכנן ) .</t>
    </r>
  </si>
  <si>
    <t>01.09.023</t>
  </si>
  <si>
    <t>טיח לבידוד תרמי</t>
  </si>
  <si>
    <t>01.09.023.0010</t>
  </si>
  <si>
    <r>
      <rPr>
        <sz val="11"/>
        <rFont val="Calibri"/>
      </rPr>
      <t>טיח לבידוד תרמי חיצוני ( על גבי קירות הממ"מים) גמר מותז צמנטי דוגמת "טיח תרמי 300 " או " טיח תרמי 400" לרבות שכבת הרבצה תחתונה בעובי 0.5 ס"מ פרופילים( כ- 0.7 מ"א/ מ"ר ) טיח תרמי בעובי 2 ס"מ ושכבה עליונה דוחה מים - תרמופין סופר בעובי 0.6 ס"מ תוצרת "תרמוקיר" או ש"ע המחיר כולל חיזוק מקצועות בזויתני רשת מגולבנת בגובה 1.80 מ' ( במקומות שידרשו ע"י המתכנן ) .</t>
    </r>
  </si>
  <si>
    <t>01.10</t>
  </si>
  <si>
    <t>עבודות ריצוף וחיפוי</t>
  </si>
  <si>
    <t>01.10.002</t>
  </si>
  <si>
    <t>ריצוף באריחי טירצו</t>
  </si>
  <si>
    <t>01.10.002.0001</t>
  </si>
  <si>
    <r>
      <rPr>
        <sz val="11"/>
        <rFont val="Calibri"/>
      </rPr>
      <t>מחירי הריצופים שלהלן כוללים בצוע רובה אקרילית אוטמת לריצוף ובין הריצוף והפנילים ולגובה הפנילים הכל מושלם בצוע שכבת הרבצה מיושרת מתחת לחיפוי הקירות הפנימיים והחיצוניים כלולה במחירים ולא ישולם עבורה בנפרד מחיר החיפויים כוללים אספקת והתקנת פרופיל אלומיניום מעוגל כסיומת לחיפוי קירות או בפינות ובמפגש בגוון לבחירה כולל קיבוע הפרופיל בשלב בצוע עבודות החיפויים שכבת הטיח מתחת לחיפוי הקירות לצורך בצוע בהדבקה לא תימדד ולא ישולם עבורה בנפרד ורואים את עלותה ככלולה במחירי הקבלן השונים לא תשולם תוספת לביצוע החיפויים בהדבקה .</t>
    </r>
  </si>
  <si>
    <r>
      <rPr>
        <sz val="11"/>
        <rFont val="Calibri"/>
      </rPr>
      <t>ריצוף R10 FULL BODY במידות 60/60 ס"מ , שיפולים תואמים בגובה 7 ס"מ מחיר יסוד לאריח 70 ש"ח /מ"ר , לא יתקבל גרניט פורצלן שאינו FULL BODY כנדרש במוסדות חינוך , בין סוגי ריצוף שונים, בשינוי בצורת הסידור ובכל שינוי במפלסי הריצוף יבוצע פס הפרדה מאלומיניום / פליז כדוגמת אייל ציפויים דגם AD, גוון הריצוף לפיבחירת האדריכל , רובה בגוון לפי בחירת האדריכל .</t>
    </r>
  </si>
  <si>
    <t>01.10.002.0011</t>
  </si>
  <si>
    <r>
      <rPr>
        <sz val="11"/>
        <rFont val="Calibri"/>
      </rPr>
      <t>שיפולי לנ"ל 30/7 ס"מ או 60/7 ס"מ</t>
    </r>
  </si>
  <si>
    <t>01.10.002.0021</t>
  </si>
  <si>
    <r>
      <rPr>
        <sz val="11"/>
        <rFont val="Calibri"/>
      </rPr>
      <t>שיפולי .P.V.C בגובה 7 ס"מ</t>
    </r>
  </si>
  <si>
    <t>01.10.008</t>
  </si>
  <si>
    <t>טרצו יצוק באתר</t>
  </si>
  <si>
    <t>01.10.008.0010</t>
  </si>
  <si>
    <r>
      <rPr>
        <sz val="11"/>
        <rFont val="Calibri"/>
      </rPr>
      <t>משטח עבודה לפינה הרטובה מאבן קיסר עובי 25 מ"מ במידות 240/60 ס"מ גוון לבחירת האדריכל כולל עיבוד קנטים מעוגלים והכנת חור לכיור מטבח עם התקנה שטוחה ( כיור המטבח נמדד בנפרד )</t>
    </r>
  </si>
  <si>
    <t>01.10.008.0020</t>
  </si>
  <si>
    <r>
      <rPr>
        <sz val="11"/>
        <rFont val="Calibri"/>
      </rPr>
      <t>כנ"ל במידות 165/60 ס"מ והכנה לכיור אחד המחיר כולל חיבור בין שני משטחים ע"י סינר בגובה 30 ס"מ</t>
    </r>
  </si>
  <si>
    <t>01.10.008.0030</t>
  </si>
  <si>
    <r>
      <rPr>
        <sz val="11"/>
        <rFont val="Calibri"/>
      </rPr>
      <t>כנ"ל אך בשירותים אולם במידות 305/65 ס"מ לרבות הכנת פתח שני כיורים וסינר קדמי בגובה 20 ס"מ</t>
    </r>
  </si>
  <si>
    <t>01.10.031</t>
  </si>
  <si>
    <t>ריצוף באריחי קרמיקה</t>
  </si>
  <si>
    <t>01.10.031.0010</t>
  </si>
  <si>
    <r>
      <rPr>
        <sz val="11"/>
        <rFont val="Calibri"/>
      </rPr>
      <t>ריצוף באריחי פורצלן במידות 20/20 ס"מ / 33/33 ס"מ שיווק נגב קרמיקה מק"ט ARTE BLACK (אנטי סליפ) בגוונים לבחירת האדריכל ( מחיר יסוד 70 ש"ח /מ"ר )</t>
    </r>
  </si>
  <si>
    <t>01.10.031.0020</t>
  </si>
  <si>
    <r>
      <rPr>
        <sz val="11"/>
        <rFont val="Calibri"/>
      </rPr>
      <t>מצע מדה מוחלק בהליקופטר בעובי עד 10 ס"מ מתחת לריצוף קרמיקה כולל רשת זיון</t>
    </r>
  </si>
  <si>
    <t>01.10.050</t>
  </si>
  <si>
    <t>חיפוי קירות</t>
  </si>
  <si>
    <t>01.10.050.0010</t>
  </si>
  <si>
    <r>
      <rPr>
        <sz val="11"/>
        <rFont val="Calibri"/>
      </rPr>
      <t>קרמיקה/פורצלן במידות מ- 20/20 עד 60/60 לרבות אריחים מלבניים.יתכן שילוב בין גדלים שונים וגוונים שונים ליצירת דוגמאות.מחיר יסוד לאריח 90 ש"ח/מ"ר.החיפוימהרצפה עד לתחתית תקרה/תקרת תותב.במפגש חיפוי חיצוני יבוצעו פינות אלומיניום ישרות/מעוגלות לבחירתהאדריכלגוון החיפוי לפי בחירת האדריכל.רובה בגוון לפי בחירת אדריכל</t>
    </r>
  </si>
  <si>
    <t>01.10.050.0020</t>
  </si>
  <si>
    <r>
      <rPr>
        <sz val="11"/>
        <rFont val="Calibri"/>
      </rPr>
      <t>חיפוי קירות פנים או חוץ באריחי פסיפס קרמי מעל למשטחי עבודה בפינה הרטובה המחיר כולל טי רקע</t>
    </r>
  </si>
  <si>
    <t>01.10.070</t>
  </si>
  <si>
    <t>01.10.070.0010</t>
  </si>
  <si>
    <r>
      <rPr>
        <sz val="11"/>
        <rFont val="Calibri"/>
      </rPr>
      <t>טרצו יצוק באתר על בסיס צמנט צבעוני במפתני דלתות ובגמר ריצוף ברצועות שרוחבן אינו עולה על 30 ס"מ</t>
    </r>
  </si>
  <si>
    <t>01.10.080</t>
  </si>
  <si>
    <t>אלמנטים טרומיים מטרצו ושונות</t>
  </si>
  <si>
    <t>01.10.080.0010</t>
  </si>
  <si>
    <r>
      <rPr>
        <sz val="11"/>
        <rFont val="Calibri"/>
      </rPr>
      <t>תוספת לעבודות הריצוף עבור בניית הגבהה מתחת לארונות בגובה 7 ס"מ</t>
    </r>
  </si>
  <si>
    <t>01.10.080.0020</t>
  </si>
  <si>
    <r>
      <rPr>
        <sz val="11"/>
        <rFont val="Calibri"/>
      </rPr>
      <t>אדני חלונות מלוחות אבן "גמעין" מלוטש בעובי 5 ס"מ וברוחב 30 ס"מ לחלונות ולמעקה בגג כולל ביצוע בצורה קשתית במקומות שצריך</t>
    </r>
  </si>
  <si>
    <t>01.10.080.0030</t>
  </si>
  <si>
    <r>
      <rPr>
        <sz val="11"/>
        <rFont val="Calibri"/>
      </rPr>
      <t>מפתני דלתות מפליז במידות 40/4 מ"מ</t>
    </r>
  </si>
  <si>
    <t>01.11</t>
  </si>
  <si>
    <t>עבודות צביעה</t>
  </si>
  <si>
    <t>01.11.001</t>
  </si>
  <si>
    <t>סיוד וצביעה על טיח בטון</t>
  </si>
  <si>
    <t>01.11.001.0001</t>
  </si>
  <si>
    <r>
      <rPr>
        <sz val="11"/>
        <rFont val="Calibri"/>
      </rPr>
      <t>כל המחירים כוללים את הקמת ופירוק הפיגומים הדרושים לביצוע העבודה הכל גובה שהוא ומכל סוג פיגום הדרוש לבצוע מושלם של העבודה הכל בהתאם לתקנות הבטיחות בעבודה כל המחירים מתייחסים לבצוע ע"ג קירות או תקרות מדידת כל העבודות תהיה נטו בניכוי כל הפתחים ו/או השטחים שאינם צבועים לא תשולם תוספת עבור בצוע בגוונים שונים ו/או עבור מפגשי סוגים שונים של צבע או גוונים</t>
    </r>
  </si>
  <si>
    <r>
      <rPr>
        <sz val="11"/>
        <rFont val="Calibri"/>
      </rPr>
      <t>סיוד בפוליסיד (סיד סינטטי) על גבי טיח פנים</t>
    </r>
  </si>
  <si>
    <t>01.11.001.0011</t>
  </si>
  <si>
    <r>
      <rPr>
        <sz val="11"/>
        <rFont val="Calibri"/>
      </rPr>
      <t>צבע סופרקריל 2000 + שכבת בונדרול - גוון לפי בחירת האדריכל.לרבות שילוב של עד 3 גוונים.המחיר כולל בצוע דוגמאות במידות 1*1 מטר.</t>
    </r>
  </si>
  <si>
    <t>01.11.001.0021</t>
  </si>
  <si>
    <r>
      <rPr>
        <sz val="11"/>
        <rFont val="Calibri"/>
      </rPr>
      <t>טיח חוץ הכולל שרכבת הרבצה, שכבה מיישרת וגמר שליכט צבעוני אקרילי גמיש תוצרת טמבור/נירלט או ש"ע - גוון ודרגת גסות בהתאם חיפוי קירות חוץ 2.4 לבחירת האדריכל. יתכן שילוב של עד 3 גווני טיח וסוג גרגר. יבצעו 10 דוגמאות במידות 1*1 מור לבחירת האדריכל</t>
    </r>
  </si>
  <si>
    <t>01.12</t>
  </si>
  <si>
    <t>עבודות אלומיניום</t>
  </si>
  <si>
    <t>01.12.001</t>
  </si>
  <si>
    <t>דלתות וחלונות אלומיניום</t>
  </si>
  <si>
    <t>01.12.001.0010</t>
  </si>
  <si>
    <r>
      <rPr>
        <sz val="11"/>
        <rFont val="Calibri"/>
      </rPr>
      <t>כל עבודות האלומיניום יבוצעו לפי המפרט הכללי והמפרט הטכני המיוחד , גוון הפרופיללפי בחירת האדריכל והוא כלול במחירי הקבלן , כל עבודות האלומיניום יבוצעו לפי המפרט הכללי והמפרט הטכני המיוחד , גוון הפרופיל לפי בחירת האדריכל והוא כלול במחירי הקבלן מחירי הדלתות והויטרינות כוללים זיגוג בזכוכית בטחון 3+3 מ"מעם PVB 0.38 לפחות יש להתאים את עובי הזכוכית בהתאם למידות הלוחות בהתאם לתקן יש להגיש תכנית עם פרטי הביצוע לאישור המתכנן לפני התחלת הבצוע כל החלונות יהיו מפרופילים תקניים כדוגמת תוצרת "קליל" או ש"ע מאושר כל החלונות יבוצעו לפי תקן מכון התקנים הישראלי המחיר כולל את משקופי העזר מפח או אלמיניום מחירי החלונות כוללים זיגוג בזכוכית בטחון הזכוכית הנ"ל תהיה חלבית לחלונות השירותים ואנטיסאן לשאר החלונות בגוון לבחירת המתכנן המחיר כולל בצוע האלומיניום בגוון לבחירת האדריכל</t>
    </r>
  </si>
  <si>
    <r>
      <rPr>
        <sz val="11"/>
        <rFont val="Calibri"/>
      </rPr>
      <t>דלת חד כנפית במידות 120/210 ס"מ הכל לפי רשימת האלומיניום פרט טיפוס ד-1 גליון א-5</t>
    </r>
  </si>
  <si>
    <t>01.12.001.0020</t>
  </si>
  <si>
    <r>
      <rPr>
        <sz val="11"/>
        <rFont val="Calibri"/>
      </rPr>
      <t>חלון הזזה מאלומיניום מפרופיל קליל 7000 או שו"ע במידות 150/150 ס"מ הכל לפי רשימת האלומיניום פרט טיפוסי ח-1 ברשימת האלומיניום גליון א-5</t>
    </r>
  </si>
  <si>
    <t>01.12.001.0030</t>
  </si>
  <si>
    <r>
      <rPr>
        <sz val="11"/>
        <rFont val="Calibri"/>
      </rPr>
      <t>כנ"ל אך במידות 80/150 טיפוס ח-3 גליון א-5</t>
    </r>
  </si>
  <si>
    <t>01.12.001.0040</t>
  </si>
  <si>
    <r>
      <rPr>
        <sz val="11"/>
        <rFont val="Calibri"/>
      </rPr>
      <t>כנ"ל אך במידות 120/150 טיפולס ח-2 גליון א-5</t>
    </r>
  </si>
  <si>
    <t>01.12.001.0045</t>
  </si>
  <si>
    <r>
      <rPr>
        <sz val="11"/>
        <rFont val="Calibri"/>
      </rPr>
      <t>כנ"ל אך במידות 120/100 חלון הזזה טיפוס ח-5 גליון א- 5</t>
    </r>
  </si>
  <si>
    <t>01.12.001.0050</t>
  </si>
  <si>
    <r>
      <rPr>
        <sz val="11"/>
        <rFont val="Calibri"/>
      </rPr>
      <t>חלון קיפ אמרקאי במידות 60/60 ס"מ פרט טיפוס ח-6 גליון א-5 ברשימת אלומיניום</t>
    </r>
  </si>
  <si>
    <t>01.12.001.0060</t>
  </si>
  <si>
    <r>
      <rPr>
        <sz val="11"/>
        <rFont val="Calibri"/>
      </rPr>
      <t>חלון אלומיניום פרופיל "קליל 4500" או שו"ע מסוג קיפ רמרקאי במידות 50/160 ס"מ הכל לפי רשימת האלומיניום פרט טיפוס ח-4 ברשימת האלומיניום גליון א-5</t>
    </r>
  </si>
  <si>
    <t>01.12.001.0070</t>
  </si>
  <si>
    <r>
      <rPr>
        <sz val="11"/>
        <rFont val="Calibri"/>
      </rPr>
      <t>חלון אלומיניום דריי קיפ אטום גזים למרחב מוגן במידות 100/100 ס"מ פרופיל "קליל 4583" או שו"ע הכל לפי תקנות הג"א והוראותיו ומאושר ע"י פיקוד העורף הכל לפירשימת האלומיניום פרט טיפוס ( ח-7) גליון א-5</t>
    </r>
  </si>
  <si>
    <t>01.14</t>
  </si>
  <si>
    <t>עבודות אבן</t>
  </si>
  <si>
    <t>01.14.001</t>
  </si>
  <si>
    <t>חיפוי קירות בלוחות אבן ( טבע ותעשייתי)</t>
  </si>
  <si>
    <t>01.14.001.0010</t>
  </si>
  <si>
    <r>
      <rPr>
        <sz val="11"/>
        <rFont val="Calibri"/>
      </rPr>
      <t>חיפוי קירות חוץ בלוחות אבן בכל עיבוד שידרש ע"י האדריכל ( טובזה או משמשם) וכו' בעובי 8 ס"מ לרבות יציקת בטון את הקיר הקיים העבודה כוללת 4 קידוחים בכל אבן חיבור בחוט " מגולוונת" את רשת מגולוונת מאחורי האבן ( המחיר כולל רשת מגולוון בקוטר 4-8 מ"מ כל 15/15 ס"מ לרבות עיגונה - מחיר יסוד לאבן 140 ש"ח/ מ"ר ולפי אישור האדריכל דוגמת ג'מעין ( אזרק) או שו"ע</t>
    </r>
  </si>
  <si>
    <t>01.15</t>
  </si>
  <si>
    <t>מיזוג אויר</t>
  </si>
  <si>
    <t>01.15.001</t>
  </si>
  <si>
    <t>ציוד</t>
  </si>
  <si>
    <t>01.15.001.0005</t>
  </si>
  <si>
    <r>
      <rPr>
        <sz val="11"/>
        <rFont val="Calibri"/>
      </rPr>
      <t>על קבלן המיזוג לבצע עבודות חיבור חשמל וניקוז לציוד המיזוג בהתאם למפרט הטכני של המתכנן ותוכניות ולפי תקן 1001 .</t>
    </r>
  </si>
  <si>
    <t>01.15.001.0050</t>
  </si>
  <si>
    <r>
      <rPr>
        <sz val="11"/>
        <rFont val="Calibri"/>
      </rPr>
      <t>אספקה והתקנה מזגן מפוצל עילי תוצרת תדיראן דגם TADIRAN-ALFA-28 , תפוקת הקרור 24260 בט"ש ,דירוג אנרגטי A, לרבות חיבור לחשמל כבלים בין יחידות , ניקוז וצנרת הגז , כולל עבודות ניקוז הוספת צינור שרשורי חציבה איתור חיבור הניקוז , לוחית הפעלה עם שלט מילוי גז , הפעלה , קומפלט .</t>
    </r>
  </si>
  <si>
    <t>01.15.001.0070</t>
  </si>
  <si>
    <r>
      <rPr>
        <sz val="11"/>
        <rFont val="Calibri"/>
      </rPr>
      <t>אספקה והתקנה מזגן מפוצל עילי תוצרת תדיראן דגם TADIRAN-ALFA-15 , תפוקת הקרור 12150 בט"ש ,דירוג אנרגטי A, לרבות חיבור לחשמל כבלים בין יחידות , ניקוז וצנרת הגז , כולל עבודות ניקוז הוספת צינור שרשורי חציבה איתור חיבור הניקוז , לוחית הפעלה עם שלט מילוי גז , הפעלה , קומפלט .</t>
    </r>
  </si>
  <si>
    <t>01.15.001.0090</t>
  </si>
  <si>
    <r>
      <rPr>
        <sz val="11"/>
        <rFont val="Calibri"/>
      </rPr>
      <t>אספקה והתקנה שולחן וסורג מגלוונים בחום כולל מנעול למעבה האויר וגומיות מחורצות .</t>
    </r>
  </si>
  <si>
    <t>01.15.001.0100</t>
  </si>
  <si>
    <r>
      <rPr>
        <sz val="11"/>
        <rFont val="Calibri"/>
      </rPr>
      <t>אספקה והתקנת צנרת גבריט קוטר "3 בתוך קירות למעבר צנרת גז וחשמל כולל ביצוע פרט מקל סבא ביציאה מהגג .</t>
    </r>
  </si>
  <si>
    <t>01.15.001.0110</t>
  </si>
  <si>
    <r>
      <rPr>
        <sz val="11"/>
        <rFont val="Calibri"/>
      </rPr>
      <t>אספקה והתקנת צנרת גז נוזל מבודדת + כבלי חשמל תקשורת ואקום מילוי גז , טסט צנרת , הלחמות בחנקן לפי הוראות הייצרן (קומפלט).</t>
    </r>
  </si>
  <si>
    <t>01.15.001.0120</t>
  </si>
  <si>
    <r>
      <rPr>
        <sz val="11"/>
        <rFont val="Calibri"/>
      </rPr>
      <t>אטימת MCT לפי פרט הג"א למעבר צנרת גז בממ"ד .</t>
    </r>
  </si>
  <si>
    <t>01.16</t>
  </si>
  <si>
    <t>מתקני הסקה</t>
  </si>
  <si>
    <t>01.16.001</t>
  </si>
  <si>
    <t>בידוד צנרת מים חמים עם טיט ורמיקוליט</t>
  </si>
  <si>
    <t>01.16.001.0010</t>
  </si>
  <si>
    <r>
      <rPr>
        <sz val="11"/>
        <rFont val="Calibri"/>
      </rPr>
      <t>הערות כלליות לבידוד צנרת ואביזרים: 1. סעיפי בידוד הצנרת שלהלן הינם עבור מערכות הסקה ועבור צנרת מים חמים. 2. סעיפי בידוד אקוסטי לצנרת ניקוז - ראה תת פרק 07.035.</t>
    </r>
  </si>
  <si>
    <r>
      <rPr>
        <sz val="11"/>
        <rFont val="Calibri"/>
      </rPr>
      <t>בידוד לצינורות מים חמים קוטר "3/4-"1/2 בחריצים בקירות עם טיט ורמיקוליט</t>
    </r>
  </si>
  <si>
    <t>01.19</t>
  </si>
  <si>
    <t>מסגרות חרש</t>
  </si>
  <si>
    <t>01.19.001</t>
  </si>
  <si>
    <t>קונסטרוקציות</t>
  </si>
  <si>
    <t>01.19.001.0010</t>
  </si>
  <si>
    <r>
      <rPr>
        <sz val="11"/>
        <rFont val="Calibri"/>
      </rPr>
      <t>קונסטרוקצית פלדה לקירות עבור עמודים ומרישים מצנורות פלדה וזויתנים לרבות פחי קשר, פחי עיגון וכו' ללא צבע או גילוון</t>
    </r>
  </si>
  <si>
    <t>01.19.001.0020</t>
  </si>
  <si>
    <r>
      <rPr>
        <sz val="11"/>
        <rFont val="Calibri"/>
      </rPr>
      <t>תוספת מחיר לקונסטרוקצית פלדה מכל סוג עבור היותה מגולבנת בטבילה חמה, במקום שחורה לרבות ניקוי בסילון חול</t>
    </r>
  </si>
  <si>
    <t>01.19.002</t>
  </si>
  <si>
    <t>צביעת קונסטרוקציות</t>
  </si>
  <si>
    <t>01.19.002.0010</t>
  </si>
  <si>
    <r>
      <rPr>
        <sz val="11"/>
        <rFont val="Calibri"/>
      </rPr>
      <t>צביעת קונסטרוקציה פלדה מגולבנת בשכבה אחת מגינול אפור ושתי שכבות צבע עליון "איתן" של טמבור או ש"ע</t>
    </r>
  </si>
  <si>
    <t>01.22</t>
  </si>
  <si>
    <t>רכיבים מתועשים בבניין</t>
  </si>
  <si>
    <t>01.22.021</t>
  </si>
  <si>
    <t>תקרות מלוחות מינרליים</t>
  </si>
  <si>
    <t>01.22.021.0010</t>
  </si>
  <si>
    <r>
      <rPr>
        <sz val="11"/>
        <rFont val="Calibri"/>
      </rPr>
      <t>כל המחירים כוללים את הקונסטרוקציה הנושאת מפרופילים מגולוונים אלמנטי ופרופילי החלוקה צבועים בתנור בגוון לבן חבור הלוחות בקליפסים גמר ע"י הקירות עם פרופיליZ+L חיתוך והתאמת גודל הלוחות ע"י הקירות ומסביב לפתחים ולתעלות גופי התאורה הכל עד לקבלת עבודה מושלמת ובהתאם לפרטים של היצרן המדידה ניא נטו בניכוי כלהפתחים אשר שטחם עולה על 0.2 מ"ר הכל בהתאם למפרט הכללי הבין משרדי ולמפרט המיוחד</t>
    </r>
  </si>
  <si>
    <r>
      <rPr>
        <sz val="11"/>
        <rFont val="Calibri"/>
      </rPr>
      <t>תקרה אקוסטית מלוחות מינירליים חצי שקועים כדוגמת "סחלב שיווק חברת אורבונד ערך NRC-0.95 מינימום או שו"ע גודל לוח ואופיני 60/60 או 61/61 ס"מ בעובי "8/5 התמחיר כולל את הפרופילים הנושאים והמשניים אלמנטי התליה ( בגובה עד 1.0 מ' ) וגמר זויתן בעובי 1.2 מ"מ ליד הקירות עד לביצוע מושלם של העבודה .</t>
    </r>
  </si>
  <si>
    <t>01.22.021.0030</t>
  </si>
  <si>
    <r>
      <rPr>
        <sz val="11"/>
        <rFont val="Calibri"/>
      </rPr>
      <t>תקרת תותב ממגשי פח מגולוון וצבוע , לוחות ברוחב 30 ס"מ עובי פח 0.6 מ"מ לרבות קונסטרוקציה לנשיאה ותליה כולל פרופילי גמר ליד הקירות</t>
    </r>
  </si>
  <si>
    <t>01.22.021.0040</t>
  </si>
  <si>
    <r>
      <rPr>
        <sz val="11"/>
        <rFont val="Calibri"/>
      </rPr>
      <t>ביצוע סינר מגבס בחתך 70/20 ליד תקרה אקוסטית , המחיר כולל ביצוע הסינר בצורה קשתית במקומות שצריך כולל צביעת הסינר בפוליאור</t>
    </r>
  </si>
  <si>
    <t>01.22.021.0050</t>
  </si>
  <si>
    <r>
      <rPr>
        <sz val="11"/>
        <rFont val="Calibri"/>
      </rPr>
      <t>כנ"ל אך בחתך 90/10 ס"מ ליד ארונות חשמל וכיבוי אש</t>
    </r>
  </si>
  <si>
    <t>01.23</t>
  </si>
  <si>
    <t>כלונסאות ואלמנטי סלארי לביסוס מבנים ודיפון</t>
  </si>
  <si>
    <t>01.23.001</t>
  </si>
  <si>
    <t>כלונסאות בטון בקדיחה יבשה</t>
  </si>
  <si>
    <t>01.23.001.0030</t>
  </si>
  <si>
    <r>
      <rPr>
        <sz val="11"/>
        <rFont val="Calibri"/>
      </rPr>
      <t>כלונסאות בטון , קידוח ויציקה בקוטר 50 ס"מ ובעומק עד 8 מ'</t>
    </r>
  </si>
  <si>
    <t>01.59</t>
  </si>
  <si>
    <t>מקלט, מרחב מוגן</t>
  </si>
  <si>
    <t>01.59.001</t>
  </si>
  <si>
    <t>מסגרות</t>
  </si>
  <si>
    <t>01.59.001.0010</t>
  </si>
  <si>
    <r>
      <rPr>
        <sz val="11"/>
        <rFont val="Calibri"/>
      </rPr>
      <t>דלת " מרחב מוגן" מוסדי במידות 100/200 ס"מ</t>
    </r>
  </si>
  <si>
    <t>01.59.001.0020</t>
  </si>
  <si>
    <r>
      <rPr>
        <sz val="11"/>
        <rFont val="Calibri"/>
      </rPr>
      <t>חלון "מרחב מוגן מוסדי" במידות 100/200 ס"מ כולל חלון אלומיניום</t>
    </r>
  </si>
  <si>
    <t>01.59.001.0030</t>
  </si>
  <si>
    <r>
      <rPr>
        <sz val="11"/>
        <rFont val="Calibri"/>
      </rPr>
      <t>חלון מרחב מוגן מוסדי נגרר לכיס במידות 100/100 ס"מ כנף פלדה בעובי 24 מ"מ</t>
    </r>
  </si>
  <si>
    <t>01.59.001.0040</t>
  </si>
  <si>
    <r>
      <rPr>
        <sz val="11"/>
        <rFont val="Calibri"/>
      </rPr>
      <t>צינור איוורור מפלדה בקוטר "4 למרחב מוגן מורכב בקיר בעובי 40 ס"מ לפי תקנות "פיקוד העורף "</t>
    </r>
  </si>
  <si>
    <t>01.59.001.0050</t>
  </si>
  <si>
    <r>
      <rPr>
        <sz val="11"/>
        <rFont val="Calibri"/>
      </rPr>
      <t>צינור איוורור מפלדה בקוטר "8 למקלט , מורכב בקיר בעובי 40 ס"מ, לפי תקנות "פיקוד העורף "</t>
    </r>
  </si>
  <si>
    <t>01.59.002</t>
  </si>
  <si>
    <t>מערכות סינון וטיהור אויר</t>
  </si>
  <si>
    <t>01.59.002.0010</t>
  </si>
  <si>
    <r>
      <rPr>
        <sz val="11"/>
        <rFont val="Calibri"/>
      </rPr>
      <t>מערכת סינון וטיהור אויר למקלטים ואזורים מוגנים מסוג "תיבת נח" דגם FAH 800/300 מיועדת ל- 50 נפשות , כוללת: מסנן ראשוני עם ווסת הדף ואקום , מסנן ראשינגדאב"כ, מפוח הפועל על מנוע חשמלי והפעלה ידנית למקרה של הפסקת חשמל בחירום, תאורת חירום מד כמות אויר ווסת הדף ואקום להוצאת אויר מהמקלט אפשרות לגיבוי מצבראו ש"ע מאושר ע"י פיקוד העורף בהתאם לת"י 4570</t>
    </r>
  </si>
  <si>
    <t>01.59.003</t>
  </si>
  <si>
    <t>ציוד למקלט, מרחב מוגן</t>
  </si>
  <si>
    <t>01.59.003.0010</t>
  </si>
  <si>
    <r>
      <rPr>
        <sz val="11"/>
        <rFont val="Calibri"/>
      </rPr>
      <t>אספקה והתקנה מעמד למיכל מים קיים בנפח עד 200 ליטר</t>
    </r>
  </si>
  <si>
    <t>01.59.003.0020</t>
  </si>
  <si>
    <r>
      <rPr>
        <sz val="11"/>
        <rFont val="Calibri"/>
      </rPr>
      <t>מיכלי מים עגולים מפוליאתילן לתכולה של 200 ליטר כולל מעמד מתכת , מראה גובה מכסה ויציאות לצנרת הכל בהתאם לדרישות "פיקוד העורף"</t>
    </r>
  </si>
  <si>
    <t>01.59.003.0030</t>
  </si>
  <si>
    <r>
      <rPr>
        <sz val="11"/>
        <rFont val="Calibri"/>
      </rPr>
      <t>בית כסא כימי בהתאם לדרישות "פיקוד העורף</t>
    </r>
  </si>
  <si>
    <t>01.59.003.0040</t>
  </si>
  <si>
    <r>
      <rPr>
        <sz val="11"/>
        <rFont val="Calibri"/>
      </rPr>
      <t>וילון לשירותים כימיים כולל מוט</t>
    </r>
  </si>
  <si>
    <t>01.59.004</t>
  </si>
  <si>
    <t>שילוט פולט אור</t>
  </si>
  <si>
    <t>01.59.004.0010</t>
  </si>
  <si>
    <r>
      <rPr>
        <sz val="11"/>
        <rFont val="Calibri"/>
      </rPr>
      <t>סימון ושילוט במקלט עפ"י מפרט למקלט בגודל אולם ראשי עד 70 מ"ר</t>
    </r>
  </si>
  <si>
    <t>02</t>
  </si>
  <si>
    <t>עבודות פיתוח</t>
  </si>
  <si>
    <t>02.40</t>
  </si>
  <si>
    <t>פיתוח האתר</t>
  </si>
  <si>
    <t>02.40.001</t>
  </si>
  <si>
    <t>מילוי מובא מצעים והידוק מבוקר</t>
  </si>
  <si>
    <t>02.40.001.0010</t>
  </si>
  <si>
    <r>
      <rPr>
        <sz val="11"/>
        <rFont val="Calibri"/>
      </rPr>
      <t>מצע סוג א' מהודק בהידוק מבוקר בשכבות של 20 ס"מ לדרגת צפיפות של 98%</t>
    </r>
  </si>
  <si>
    <t>02.40.001.0020</t>
  </si>
  <si>
    <r>
      <rPr>
        <sz val="11"/>
        <rFont val="Calibri"/>
      </rPr>
      <t>מילוי שתי שכבות בחומר גרנולרי גרוס מדורג מובא סוג א' מפוזר בשכבות של 20 ס"מ מהודק בהידוק מבוקר לדרגת צפיפות של 98% לפי מוד' אאשהו</t>
    </r>
  </si>
  <si>
    <t>02.40.001.0030</t>
  </si>
  <si>
    <r>
      <rPr>
        <sz val="11"/>
        <rFont val="Calibri"/>
      </rPr>
      <t>הידוק מבוקר של שתית ( קרקעית חפירה ) או פני קרקע טבעיים לדרגת צפיפות לפי סוג החומר</t>
    </r>
  </si>
  <si>
    <t>02.40.002</t>
  </si>
  <si>
    <t>חפירה ו/או חציבה</t>
  </si>
  <si>
    <t>02.40.002.0010</t>
  </si>
  <si>
    <r>
      <rPr>
        <sz val="11"/>
        <rFont val="Calibri"/>
      </rPr>
      <t>חפירה / חציבה באתר לעומק עד 3 מ'</t>
    </r>
  </si>
  <si>
    <t>02.40.003</t>
  </si>
  <si>
    <t>ריצופים</t>
  </si>
  <si>
    <t>02.40.003.0010</t>
  </si>
  <si>
    <r>
      <rPr>
        <sz val="11"/>
        <rFont val="Calibri"/>
      </rPr>
      <t>ריצוף באבנים משתלבות בצבע אפור בעובי 6 ס"מ מטיפוס מלבנית 10/20 ריבועיות 20/20 10/10</t>
    </r>
  </si>
  <si>
    <t>02.40.004</t>
  </si>
  <si>
    <t>אבני שפה</t>
  </si>
  <si>
    <t>02.40.004.0010</t>
  </si>
  <si>
    <r>
      <rPr>
        <sz val="11"/>
        <rFont val="Calibri"/>
      </rPr>
      <t>אבן שפה מבטון במידות 17/25/100 ס"מ על יסוד בטון בקטעים</t>
    </r>
  </si>
  <si>
    <t>02.40.005</t>
  </si>
  <si>
    <t>אבני גן</t>
  </si>
  <si>
    <t>02.40.005.0010</t>
  </si>
  <si>
    <r>
      <rPr>
        <sz val="11"/>
        <rFont val="Calibri"/>
      </rPr>
      <t>אבן גן במידות 10/20 ס"מ על יסוד בטון</t>
    </r>
  </si>
  <si>
    <t>02.40.006</t>
  </si>
  <si>
    <t>קירות תומכים וסלעיות</t>
  </si>
  <si>
    <t>02.40.006.0010</t>
  </si>
  <si>
    <r>
      <rPr>
        <sz val="11"/>
        <rFont val="Calibri"/>
      </rPr>
      <t>חפירה / חציבה ליסודות של קירות תומכים בעומק של עד 1 מ'</t>
    </r>
  </si>
  <si>
    <t>02.40.006.0020</t>
  </si>
  <si>
    <r>
      <rPr>
        <sz val="11"/>
        <rFont val="Calibri"/>
      </rPr>
      <t>קיר תומך מבטון מזויין ( גלוי מצד אחד) כולל יסוד, קיר , פלדת זיון, תפרים , נקזים קיטום פינות והחלקת ראש הקיר גמר בטון גלוי ומוחלק הכל מושלם על פי תוכנית כולל קיטום פינות והחלקת ראש הקיר ( כל הבטונים ב-30)</t>
    </r>
  </si>
  <si>
    <t>02.40.007</t>
  </si>
  <si>
    <t>סככות ורשתות צל</t>
  </si>
  <si>
    <t>02.40.007.0010</t>
  </si>
  <si>
    <r>
      <rPr>
        <sz val="11"/>
        <rFont val="Calibri"/>
      </rPr>
      <t>קירוי והצללה ביריעת בד "cover it" או שווה ערך, מפרשי הצללה ו/או יריעות מתיחה ו/או ממברנה, לרבות כל הקשירות, המתיחות עמודי הקונסטרוקציה מגלוונים וצבועים (לרבות צביעתם בגוון שיבחר ע"י האדריכל). יסודות ועיגון לקרקע סוג היריעה יהיה בעל אישור תקן אש, הגוון לפי בחירת האדריכל</t>
    </r>
  </si>
  <si>
    <t>02.41</t>
  </si>
  <si>
    <t>גינון והשקייה</t>
  </si>
  <si>
    <t>02.41.001</t>
  </si>
  <si>
    <t>עבודות הכנה והכשרת קרקע</t>
  </si>
  <si>
    <t>02.41.001.0010</t>
  </si>
  <si>
    <r>
      <rPr>
        <sz val="11"/>
        <rFont val="Calibri"/>
      </rPr>
      <t>אדמת גן מסוג חמרה כלשהי</t>
    </r>
  </si>
  <si>
    <t>02.42</t>
  </si>
  <si>
    <t>ריהוט חוץ</t>
  </si>
  <si>
    <t>02.42.001</t>
  </si>
  <si>
    <t>נדנדות , מתקנים בודדים , מתקנים משולבים</t>
  </si>
  <si>
    <t>02.42.001.0010</t>
  </si>
  <si>
    <r>
      <rPr>
        <sz val="11"/>
        <rFont val="Calibri"/>
      </rPr>
      <t>מתקן כושר מרובע מק"ט MP-3104 של "מתקני פסגות" או שו"ע</t>
    </r>
  </si>
  <si>
    <t>02.42.001.0020</t>
  </si>
  <si>
    <r>
      <rPr>
        <sz val="11"/>
        <rFont val="Calibri"/>
      </rPr>
      <t>מתקן משולב הכולל : מנהרה זחילה ומגלשה מק"ט 5315 חב' גן גנית פארק או שו"ע</t>
    </r>
  </si>
  <si>
    <t>02.42.006</t>
  </si>
  <si>
    <t>ארגזי חול</t>
  </si>
  <si>
    <t>02.42.006.0010</t>
  </si>
  <si>
    <r>
      <rPr>
        <sz val="11"/>
        <rFont val="Calibri"/>
      </rPr>
      <t>ארגז חול במידות 300/300 ס"מ</t>
    </r>
  </si>
  <si>
    <t>02.42.008</t>
  </si>
  <si>
    <t>משטחי גומי</t>
  </si>
  <si>
    <t>02.42.008.0010</t>
  </si>
  <si>
    <r>
      <rPr>
        <sz val="11"/>
        <rFont val="Calibri"/>
      </rPr>
      <t>משטח בלימה יצוקים למתקני משחקים, שכבה עליונה EPDM בגוון לפי בחירת האדריכל בעובי 6-8 מ"מ שכבה תחתונה SBR בעובי לפי דרישות מכון התקנים ( בהתאם לגובה מתקני החצר) המשטח יצוק ועל גבי משטח בטון או מצע המשולמים בנפרד ( כולל אישור מכון התקנים)</t>
    </r>
  </si>
  <si>
    <t>02.44</t>
  </si>
  <si>
    <t>עבודות גידור</t>
  </si>
  <si>
    <t>02.44.001</t>
  </si>
  <si>
    <t>גדרות ומאחזי יד</t>
  </si>
  <si>
    <t>02.44.001.0001</t>
  </si>
  <si>
    <r>
      <rPr>
        <sz val="11"/>
        <rFont val="Calibri"/>
      </rPr>
      <t>כל המחירים שלהלן הינם עבור אלמנטים מגולוונים בטבילה באבץ חם לאחר הייצור לפי ת"י 918 ההתקנה תהיה עם חיבורים יבשים בהתאם לפרטי היצרן אין לבצע ריתוכים בשטח . כל המחירים כוללים צביעה בתנור בשיטה אלקטרוסטטית באבקה בגוון לבחירת האדריכל כל מחירי הגדרות / מעקות שלהלן יהיו זהים להרכבה עם בסיס בטון בהתאם למפרט היצרן ( כולל עבודות העפר ובסיסי הבטון מבטון ב- 20) ו/או להתקנה מעל קירות בטון קיימים / חדשים לרבות קידוחי יהלום בראש הקיר בקוטר "4-5 ועיגון עמודי הגדרות מעקות לעומק 30 ס"מ לפחות הכל בהתאם לפרטי היצרן , לא תשולם תוספת עבור התקנה מעל קירות או מהלכי מדרגות משופעים ו/או עבור בצוע בחלקים באורכים קטניםלרבות תוספת עמודים בהתאם לצורך, לא תשולם תוספת עבור התקנה מעל קירות עגולים וקשתיים לרבות התאמת מידות היחידות להתקנה הנ"ל .</t>
    </r>
  </si>
  <si>
    <t>02.44.001.0010</t>
  </si>
  <si>
    <r>
      <rPr>
        <sz val="11"/>
        <rFont val="Calibri"/>
      </rPr>
      <t>גדר בטיחות להולכי רגל בגובה 1.00 מ' מעל פני המדרכה כולל : עמודים מצינורות קוטר "3 כל 1.55 מ' , 2 צינורות אופקיים קוטר "1/2 1 פירוק ריצוף והחזרה יסודותוצביעה</t>
    </r>
  </si>
  <si>
    <t>02.44.001.0020</t>
  </si>
  <si>
    <r>
      <rPr>
        <sz val="11"/>
        <rFont val="Calibri"/>
      </rPr>
      <t>גדר מוסדית גדר סבכה מפרופיל מרובע ומגולוון 25*25 ס"מ כל 10 ס"מ ובגובה עד 1.20 מ' שני פרופילים מרובעים עליון ותחתון 60*40 מ"מ גדר הסבכה עוברת דרך הפרופילים הנ"ל מסובב ב- 45 מעלות או ישר עמודים מפרופיל מרובע מגולוון 60*60 מ"מ כל 3.0 מ' ( הגדר מחוברת ע"י מחברים פנימיים ללא ריתוכים וברגים )</t>
    </r>
  </si>
  <si>
    <t>02.44.001.0030</t>
  </si>
  <si>
    <r>
      <rPr>
        <sz val="11"/>
        <rFont val="Calibri"/>
      </rPr>
      <t>גדר שיווק יהודה בע"מ ( גדר דגם עפולה לבתי ספר וגני ילדים מס' קטלוגי 1004 עומדת בדרישות קב"ט משרד חינוך ובת"י 4273 ) מפרופיל מרובע ומגולוון 25*25 ס"מכל 10 ס"מ ובגובה 2.0 מ' שני פרופילים מרובעים עליון ותחתון 60*40 מ"מ גדר הסבכה עוברת דרך הפרופילים הנ"ל מסובב ב-45 מעלות או ישר עמודים מפרופיל מרובע מגולוון 60*60 מ"מ כל 3.0 מ' ( הגדר מחוברת ע"י מחברים פנימיים ללא ריתוכים וברגים המחיר כולל גלוון חם וצבע בתנור בגוון לפי בחירת האדריכל</t>
    </r>
  </si>
  <si>
    <t>02.44.002</t>
  </si>
  <si>
    <t>שערים מפלדה</t>
  </si>
  <si>
    <t>02.44.002.0010</t>
  </si>
  <si>
    <r>
      <rPr>
        <sz val="11"/>
        <rFont val="Calibri"/>
      </rPr>
      <t>שעים דו כנפיים מגולוונים במידות 240/200 ס"מ כדוגמת "עפולה" של אורלי או ש"ע כולל יסודות 80/80/80 ס"מ המחיר כולל גלוון וצבע בתנור בגוון לפי בחירת האדריכל</t>
    </r>
  </si>
  <si>
    <t>02.44.002.0020</t>
  </si>
  <si>
    <r>
      <rPr>
        <sz val="11"/>
        <rFont val="Calibri"/>
      </rPr>
      <t>שער פשפש חד כנפי מגולוון מפרופיל עגול במידות 110/110 ס"מ לרבות עמודים מבוטנים בקרקע ופרזול המחיר כולל גלוון חם וצבע בתנור בגוון לפי בחירת האדריכל</t>
    </r>
  </si>
  <si>
    <t>02.44.002.0030</t>
  </si>
  <si>
    <r>
      <rPr>
        <sz val="11"/>
        <rFont val="Calibri"/>
      </rPr>
      <t>שער פשפש חד כנפי מגולוון מפרופיל עגול במידות 120/200 ס"מ לרבות עמודים מבטונים בקרקע ופרזול המחיר כולל גלוון חם וצבע בתנור בגוון לפי בחירת האדריכל</t>
    </r>
  </si>
  <si>
    <t>02.51</t>
  </si>
  <si>
    <t>סלילת כבישים ורחובות</t>
  </si>
  <si>
    <t>02.51.001</t>
  </si>
  <si>
    <t>עבודות אספלט</t>
  </si>
  <si>
    <t>02.51.001.0010</t>
  </si>
  <si>
    <r>
      <rPr>
        <sz val="11"/>
        <rFont val="Calibri"/>
      </rPr>
      <t>ציפוי באמולסיה ( יסוד )</t>
    </r>
  </si>
  <si>
    <t>02.51.001.0020</t>
  </si>
  <si>
    <r>
      <rPr>
        <sz val="11"/>
        <rFont val="Calibri"/>
      </rPr>
      <t>שכבת אספלט בכבישים מבטון אספלט גס בעובי 5 ס"מ עם % 4.3 ביטומן לפחות</t>
    </r>
  </si>
  <si>
    <t>02.57</t>
  </si>
  <si>
    <t>קווי מים , ביוב ותיעול</t>
  </si>
  <si>
    <t>02.57.011</t>
  </si>
  <si>
    <t>צינורות פלדה לאספקת מים</t>
  </si>
  <si>
    <t>02.57.011.0001</t>
  </si>
  <si>
    <r>
      <rPr>
        <sz val="11"/>
        <rFont val="Calibri"/>
      </rPr>
      <t>הערה : בסעיפים שלהלן בכל מקום שבו נרשם עבודות חפירה הכוונה עבודות החפירה ו/או החציבה בכל סוגי הקרקע , פרט לסלע מוצק רצוף . תוספת עבור חציבה בסלע מוצק- ראה סעיף 57.011.0970 מחירי הצינורות המונחים בקרקע כוללים את עבודות החפירה ו/או החציבה הנ"ל</t>
    </r>
  </si>
  <si>
    <t>02.57.011.0019</t>
  </si>
  <si>
    <r>
      <rPr>
        <sz val="11"/>
        <rFont val="Calibri"/>
      </rPr>
      <t>צינורות פלדה מגולוונים סקדיול 40 קוטר "1, עובי דופן 3.38 מ"מ , עם עטיפה חיצונית פוליאתילן שחול תלת שכבתי דוגמת "טריו 4" או "APC- GAL" או ש"ע , לפי ת"י593 , מונחים בקרקע בעומק עד 1.25 מ' לרבות ספחים , עבודות חפירה , עטיפת חול ומילוי חוזר</t>
    </r>
  </si>
  <si>
    <t>02.57.011.0029</t>
  </si>
  <si>
    <r>
      <rPr>
        <sz val="11"/>
        <rFont val="Calibri"/>
      </rPr>
      <t>צינורות פלדה קוטר "2, עובי דופן 3.65 מ"מ , עם עטיפה חיצונית פוליאתילן שחול תלת שכבתי דוגמת "טריו" או APC-3 או ש"ע וציפוי פנים מלט צמנט, מונחים בקרקע בעומק עד 1.25 מ' לרבות ספחים, עבודות חפירה, עטיפת חול ומילוי חוזר</t>
    </r>
  </si>
  <si>
    <t>02.57.011.0039</t>
  </si>
  <si>
    <r>
      <rPr>
        <sz val="11"/>
        <rFont val="Calibri"/>
      </rPr>
      <t>צינורות פלדה קוטר "3 עובי דופן 5/32 מ"מ , עם עטיפה חיצונית פוליאתילן שחול תלת שכבתי דוגמת "טריו" או APC-3 " או ש"ע וציפוי פנים מלט צמנט , לא כולל ספחים למעט מחברים מונחים בקרקע בעומק עד 1.25 מ' לרבות עבודות חפירה, עטיפת חול ומילוי חוזר</t>
    </r>
  </si>
  <si>
    <t>02.57.014</t>
  </si>
  <si>
    <t>חיבור קווי מים</t>
  </si>
  <si>
    <t>02.57.014.0010</t>
  </si>
  <si>
    <r>
      <rPr>
        <sz val="11"/>
        <rFont val="Calibri"/>
      </rPr>
      <t>הערה : הסעיפים שלהלן , עבור חיבור קו מים חדש לקו קיים , כוללים עבודות חפירה לגילוי הקו הקיים , במידה ונדרש לבצע את החיבור הנ"ל , ללא עבודות החפירה לגילוי , יש להפחית את העלות כפי שמופיע בסעיפים 57.014.1000-1010עבודות החפירה לגילוי הקו הקיים כוללות הובלת מיני מחפרון זחלי או שימוש במחפרון J.C.B מקומי.</t>
    </r>
  </si>
  <si>
    <r>
      <rPr>
        <sz val="11"/>
        <rFont val="Calibri"/>
      </rPr>
      <t>חיבור קו מים חדש מצינור פלדה קוטר "3 לקו קיים מצינור פלדה קוטר "4 לרבות עבודות חפירה לגילוי הקו הקיים , ניקוז הקו , חיבור לקו הקיים באמצעות ריתוך , מעבר קוטר/ זקף/קשת/ מופה לריתוך ( מצמד) לא כולל הסתעפות, לרבות העבודות והאביזרים הנדרשים לחיבור מושלם, והחזרת המצב לקדמותו</t>
    </r>
  </si>
  <si>
    <t>02.57.017</t>
  </si>
  <si>
    <t>צילום קווי מים וביוב</t>
  </si>
  <si>
    <t>02.57.017.0010</t>
  </si>
  <si>
    <r>
      <rPr>
        <sz val="11"/>
        <rFont val="Calibri"/>
      </rPr>
      <t>צילום קווי מים וביוב חדשים בכל קוטר שהוא המחיר הינו לכמות עד 400 מ'</t>
    </r>
  </si>
  <si>
    <t>02.57.021</t>
  </si>
  <si>
    <t>מגופים , מפעילים חשמליים וגמל מים</t>
  </si>
  <si>
    <t>02.57.021.0010</t>
  </si>
  <si>
    <r>
      <rPr>
        <sz val="11"/>
        <rFont val="Calibri"/>
      </rPr>
      <t>מגוף טריז רחב קוטר "2 עשוי ברזל יציקה, עם ציפוי פנים וחוץ ניילון 11 ( רילסן) ללחץ עבודה של 16 אטמ' לרבות אוגנים נגדיים</t>
    </r>
  </si>
  <si>
    <t>02.57.021.0020</t>
  </si>
  <si>
    <r>
      <rPr>
        <sz val="11"/>
        <rFont val="Calibri"/>
      </rPr>
      <t>מגוף טריז רחב קוטר "3 עשוי ברזל יציקה , עם ציפוי פנים וחוץ ניילון 11 ( רילסן) ללחץ עבודה של 16 אטמ' לרבות אוגנים נגדיים</t>
    </r>
  </si>
  <si>
    <t>02.57.021.0030</t>
  </si>
  <si>
    <r>
      <rPr>
        <sz val="11"/>
        <rFont val="Calibri"/>
      </rPr>
      <t>"גמל" עילי קוטר "3, לרבות קטעי צנרת באורך עד 5 מ' 4 זויות 90 מעלות , ריתוכים וצביעת ה"גמל" ( ללא אביזרים כגון מגופים ושסתומים) לרבות חיבור לקו מים מותקן מושלם</t>
    </r>
  </si>
  <si>
    <t>02.57.022</t>
  </si>
  <si>
    <t>שסתומים ומסננים בקווי מים</t>
  </si>
  <si>
    <t>02.57.022.0015</t>
  </si>
  <si>
    <r>
      <rPr>
        <sz val="11"/>
        <rFont val="Calibri"/>
      </rPr>
      <t>שסתום אל חוזר דו כנפי למים קוטר "2 עשוי ברזל יציקה דגם "SW"או "311" או ש"ע לרבות כנפיים מנירוסטה, ללחץ עבודה של 16 אטמ', לרבות אוגנים נגדיים, אטמים וברגי עיגון</t>
    </r>
  </si>
  <si>
    <t>02.57.022.0240</t>
  </si>
  <si>
    <r>
      <rPr>
        <sz val="11"/>
        <rFont val="Calibri"/>
      </rPr>
      <t>שסתום אוויר קינטי קוטר "2 עשוי ברזל יציקה דגם "K-010" או ש"ע , ללחץ עבודה של 0.2-16 אטמ' לרבות אוגנים נגדיים , אטמים וברגי עיגון</t>
    </r>
  </si>
  <si>
    <t>02.57.022.0250</t>
  </si>
  <si>
    <r>
      <rPr>
        <sz val="11"/>
        <rFont val="Calibri"/>
      </rPr>
      <t>שסתום מונע זרימה חוזרת (מז"ח) קוטר "3 עשוי ממתכת תוצרת "א.ר.י" או ש"ע, ללחץ עבודה 12 אטמ', עם ציפוי אפוקסי, לרבות אוגנים נגדיים ובדיקה למז"ח</t>
    </r>
  </si>
  <si>
    <t>02.57.022.1060</t>
  </si>
  <si>
    <r>
      <rPr>
        <sz val="11"/>
        <rFont val="Calibri"/>
      </rPr>
      <t>מלכודת אבנים אלכסונית קוטר "3 עשויה יציקת ספרו/ברזל עם ציפוי אפוקסי, דגם "F-70" תוצרת "ברמד" או ש"ע עם רשת פנימית מפלב"מ 304 (נירוסטה), קוטר נקבי הסינון 3 מ"מ, ללחץ עבודה של 16 אטמ', לרבות אוגנים נגדיים</t>
    </r>
  </si>
  <si>
    <t>02.57.024</t>
  </si>
  <si>
    <t>מצמדים ( דרסרים) ומחברים</t>
  </si>
  <si>
    <t>02.57.024.0010</t>
  </si>
  <si>
    <r>
      <rPr>
        <sz val="11"/>
        <rFont val="Calibri"/>
      </rPr>
      <t>הערה: סגירת צינור בסוף קו ע"י פקק קצה - ראה תת פרק 57.201.</t>
    </r>
  </si>
  <si>
    <r>
      <rPr>
        <sz val="11"/>
        <rFont val="Calibri"/>
      </rPr>
      <t>מחבר רב קוטר מאוגן, קוטר 80 מ"מ ("3) וברוחב 220 מ"מ לחיבור צנרת, ללחץ עבודה של 12 אטמ' עם ציפוי אפוקסי פנימי וחיצוני, לרבות אוזניות, ברגים, אומים ואטמים</t>
    </r>
  </si>
  <si>
    <t>02.57.025</t>
  </si>
  <si>
    <t>מדי מים ומקטיני לחץ</t>
  </si>
  <si>
    <t>02.57.025.0010</t>
  </si>
  <si>
    <r>
      <rPr>
        <sz val="11"/>
        <rFont val="Calibri"/>
      </rPr>
      <t>מד מים אולטרסוני קוטר "3 מיצקת ברזל דגם "אוקטב R-500" או ש"ע סגור עם אוגנים ללחץ עבודה של 16 אטמ'</t>
    </r>
  </si>
  <si>
    <t>02.57.026</t>
  </si>
  <si>
    <t>ברזי כיבוי אש ( הידרנטים מחוץ לבניין )</t>
  </si>
  <si>
    <t>02.57.026.0010</t>
  </si>
  <si>
    <r>
      <rPr>
        <sz val="11"/>
        <rFont val="Calibri"/>
      </rPr>
      <t>הערות: 1. עמדות כיבוי אש בתוך הבניין - ראה תת פרק 07.100.2. ברז הסנקה - ראה סעיף 07.103.0880.3. פירוק והתקנה בלבד של ברזי כיבוי אש (הידרנטים) - ראה תתפרק 51.010.</t>
    </r>
  </si>
  <si>
    <r>
      <rPr>
        <sz val="11"/>
        <rFont val="Calibri"/>
      </rPr>
      <t>ברז כיבוי אש (הידרנט) חיצוני בודד קוטר "3, מחובר ע"י אוגן, לרבות זקף קוטר "4, אוגן תחתון במידה ונדרש, גוש בטון לעיגון, מצמד שטורץ וחיבור לקו מים</t>
    </r>
  </si>
  <si>
    <t>02.57.032</t>
  </si>
  <si>
    <t>צינורות P.V.C  ופוליאתילן לביוב ותיעול</t>
  </si>
  <si>
    <t>02.57.032.0010</t>
  </si>
  <si>
    <r>
      <rPr>
        <sz val="11"/>
        <rFont val="Calibri"/>
      </rPr>
      <t>הערות: 1. בסעיפים שלהלן בכל מקום שבו נרשם עבודות חפירה הכוונה עבודות חפירה ו/או חציבה בכל סוגי הקרקע, פרט לסלע מוצק רצוף. תוספת עבור חציבה בסלע מוצק -ראה סעיף 57.011.0970. מחירי הצינורות המונחים בקרקע כוללים את עבודות החפירה ו/או החציבה הנ"ל.2. ספחים לצינורות P.V.C קשיח - ראה סעיפים 012.3000-3080.3.57. ספחים לצינורות פוליאתילן - ראה סעיפים 57.012.3200-3380.</t>
    </r>
  </si>
  <si>
    <r>
      <rPr>
        <sz val="11"/>
        <rFont val="Calibri"/>
      </rPr>
      <t>צינורות P.V.C לביוב, מסוג "מריביב עבה" SN-8 או ש"ע, קוטר 110 מ"מ, לפי ת"י 884, לא כולל ספחים למעט מחברים, מונחים בקרקע בעומק עד 1.25 מ', לרבות עבודותחפירה, עטיפת חול ומילוי חוזר</t>
    </r>
  </si>
  <si>
    <t>02.57.032.0020</t>
  </si>
  <si>
    <r>
      <rPr>
        <sz val="11"/>
        <rFont val="Calibri"/>
      </rPr>
      <t>צינורות P.V.C לביוב, מסוג "מריביב עבה" SN-8 או ש"ע, קוטר 160 מ"מ, לפי ת"י 884, לא כולל ספחים למעט מחברים, מונחים בקרקע בעומק עד 1.25 מ', לרבות עבודותחפירה, עטיפת חול ומילוי חוזר</t>
    </r>
  </si>
  <si>
    <t>02.57.032.0030</t>
  </si>
  <si>
    <r>
      <rPr>
        <sz val="11"/>
        <rFont val="Calibri"/>
      </rPr>
      <t>צינורות P.V.C לביוב, מסוג "מריביב עבה" SN-8 או ש"ע, קוטר 160 מ"מ, לפי ת"י 884, לא כולל ספחים למעט מחברים, מונחים בקרקע בעומק מעל 1.25 מ' ועד 1.75 מ',לרבות עבודות חפירה, עטיפת חול ומילוי חוזר</t>
    </r>
  </si>
  <si>
    <t>02.57.032.0040</t>
  </si>
  <si>
    <r>
      <rPr>
        <sz val="11"/>
        <rFont val="Calibri"/>
      </rPr>
      <t>צינורות P.V.C לביוב, מסוג "מריביב עבה" SN-8 או ש"ע, קוטר 160 מ"מ, לפי ת"י 884, לא כולל ספחים למעט מחברים, מונחים בקרקע בעומק מעל 1.75 מ' ועד 2.25 מ',לרבות עבודות חפירה, עטיפת חול ומילוי חוזר</t>
    </r>
  </si>
  <si>
    <t>02.57.032.0050</t>
  </si>
  <si>
    <r>
      <rPr>
        <sz val="11"/>
        <rFont val="Calibri"/>
      </rPr>
      <t>צינורות P.V.C לביוב, מסוג "מריביב עבה" SN-8 או ש"ע, קוטר 200 מ"מ, לפי ת"י 884, לא כולל ספחים למעט מחברים, מונחים בקרקע בעומק עד 1.25 מ', לרבות עבודותחפירה, עטיפת חול ומילוי חוזר</t>
    </r>
  </si>
  <si>
    <t>02.57.032.0060</t>
  </si>
  <si>
    <r>
      <rPr>
        <sz val="11"/>
        <rFont val="Calibri"/>
      </rPr>
      <t>צינורות P.V.C לביוב, מסוג "מריביב עבה" SN-8 או ש"ע, קוטר 250 מ"מ, לפי ת"י 884, לא כולל ספחים למעט מחברים, מונחים בקרקע בעומק עד 1.25 מ', לרבות עבודותחפירה, עטיפת חול ומילוי חוזר</t>
    </r>
  </si>
  <si>
    <t>02.57.032.0070</t>
  </si>
  <si>
    <r>
      <rPr>
        <sz val="11"/>
        <rFont val="Calibri"/>
      </rPr>
      <t>צינורות P.V.C לביוב, מסוג "מריביב עבה" SN-8 או ש"ע, קוטר 250 מ"מ, לפי ת"י 884, לא כולל ספחים למעט מחברים, מונחים בקרקע בעומק מעל 1.25 מ' ועד 1.75 מ',לרבות עבודות חפירה, עטיפת חול ומילוי חוזר</t>
    </r>
  </si>
  <si>
    <t>02.57.042</t>
  </si>
  <si>
    <t>שוחות בקרה עגולות לביוב מחוליות טרומיות</t>
  </si>
  <si>
    <t>02.57.042.0010</t>
  </si>
  <si>
    <r>
      <rPr>
        <sz val="11"/>
        <rFont val="Calibri"/>
      </rPr>
      <t>הערות: 1. פירוק תא ביקורת למים או ביוב - ראה סעיפים .51.010.0209-0215 2. הגבהה או הנמכת תאי מים או ביוב לגובה עד 30 ס"מ - ראה סעיפים .51.010.0220-02303. שוחות בקרה עגולות מחוליות טרומיות מבטון בקוטר פנימי 60 ס"מ - ראה סעיף 07.062.0010.4. תוספת עבור חציבה בסלע מוצק - ראה סעיף 57.011.0970.5. תוספת לסולם תא בקרה עבור כלוב הגנה - ראה סעיף 57.041.0300.</t>
    </r>
  </si>
  <si>
    <r>
      <rPr>
        <sz val="11"/>
        <rFont val="Calibri"/>
      </rPr>
      <t>שוחות בקרה עגולות מחוליות ותחתית טרומיות מבטון לפי ת"י 658 בקוטר פנימי 100 ס"מ עם תקרה בינונית ומכסה ב.ב. קוטר 60 ס"מ ממין B125 (12.5 טון), שלבי דריכהוכל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1.25 מ' ועד 1.75 מ' לרבות עבודות חפירה ומילוי חוזר</t>
    </r>
  </si>
  <si>
    <t>02.57.042.0020</t>
  </si>
  <si>
    <t>02.57.042.0030</t>
  </si>
  <si>
    <r>
      <rPr>
        <sz val="11"/>
        <rFont val="Calibri"/>
      </rPr>
      <t>שוחות בקרה עגולות מחוליות ותחתית טרומיות מבטון לפי ת"י 658 בקוטר פנימי 100 ס"מ עם תקרה בינונית ומכסה ב.ב. קוטר 60 ס"מ ממין B125 (12.5 טון), שלבי דריכהוכל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1.75 מ' ועד 2.25 מ' לרבות עבודות חפירה ומילוי חוזר</t>
    </r>
  </si>
  <si>
    <t>02.57.043</t>
  </si>
  <si>
    <t>תוספות לשוחות בקרה לביוב</t>
  </si>
  <si>
    <t>02.57.043.0010</t>
  </si>
  <si>
    <r>
      <rPr>
        <sz val="11"/>
        <rFont val="Calibri"/>
      </rPr>
      <t>הערות: 1. החלפת תקרות לשוחות בקרה קיימות - ראה תת פרק 57.042. מכסים לתאי בקרה מסוגים שונים - ראה תת פרק 80.140.2. עמודי סימון לקווים - ראה תת פרק 6.57.20</t>
    </r>
  </si>
  <si>
    <r>
      <rPr>
        <sz val="11"/>
        <rFont val="Calibri"/>
      </rPr>
      <t>תוספת עבור סמל למכסה ב.ב. קוטר 50 ס"מ או 60 ס"מ ממין כלשהו</t>
    </r>
  </si>
  <si>
    <t>02.57.043.0020</t>
  </si>
  <si>
    <r>
      <rPr>
        <sz val="11"/>
        <rFont val="Calibri"/>
      </rPr>
      <t>מכסה ברזל יציקה בקוטר 50 ס"מ ומסגרת מרובעת במידות 60/60/7 ס"מ לפי ת"י 489, לשוחת בקרה קיימת, ממין B125 (12.5 טון)</t>
    </r>
  </si>
  <si>
    <t>02.57.043.0030</t>
  </si>
  <si>
    <r>
      <rPr>
        <sz val="11"/>
        <rFont val="Calibri"/>
      </rPr>
      <t>מכסה ברזל יציקה בקוטר 60 ס"מ ומסגרת מרובעת במידות 70/70/9 ס"מ לפי ת"י 489, לשוחת בקרה קיימת, ממין B125 (12.5 טון)</t>
    </r>
  </si>
  <si>
    <t>02.57.043.0040</t>
  </si>
  <si>
    <r>
      <rPr>
        <sz val="11"/>
        <rFont val="Calibri"/>
      </rPr>
      <t>תוספת לשוחת בקרה עבור קידוח פתחים לצינור משנה, מעבר ל-2 הקידוחים לחיבור צינור קו ראשי הכלולים במחיר השוחה. פתח/פתחי המשנה יבוצעו בתחתית השוחה או בחוליות (עגולות או מלבניות), קוטר הפתח מ- 160 מ"מ ועד 250 מ"מ, לרבות מחבר צינור לשוחה והתחברות</t>
    </r>
  </si>
  <si>
    <t>02.57.046</t>
  </si>
  <si>
    <t>מפלי ביוב חיצוני ופנימי</t>
  </si>
  <si>
    <t>02.57.046.0010</t>
  </si>
  <si>
    <r>
      <rPr>
        <sz val="11"/>
        <rFont val="Calibri"/>
      </rPr>
      <t>מפל חיצוני קוטר 160 מ"מ ("6) עם עטיפת בטון מזוין, צנרת ואביזרים מ - P.V.C ואטמי חדירה, לרבות עיבוד מיתעל, גובה המפל (הפרש גובה) עד 1.5 מ'</t>
    </r>
  </si>
  <si>
    <t>02.57.046.0020</t>
  </si>
  <si>
    <r>
      <rPr>
        <sz val="11"/>
        <rFont val="Calibri"/>
      </rPr>
      <t>מפל חיצוני קוטר 200-225 מ"מ ("8). עם עטיפת בטון מזוין, צנרת ואביזרים מ - P.V.C ואטמי חדירה, לרבות עיבוד מיתעל, גובה המפל (הפרש גובה) עד 1.5 מ'</t>
    </r>
  </si>
  <si>
    <t>02.57.046.0030</t>
  </si>
  <si>
    <r>
      <rPr>
        <sz val="11"/>
        <rFont val="Calibri"/>
      </rPr>
      <t>תוספת למפל חיצוני בקוטר 160 מ"מ ("6), צנרת ואביזרים מ - P.V.C עבור כל 0.5 מ' אורך נוסף מעל 4.5 מ', לרבות צנרת, אביזרים ועטיפת בטון</t>
    </r>
  </si>
  <si>
    <t>02.57.046.0040</t>
  </si>
  <si>
    <r>
      <rPr>
        <sz val="11"/>
        <rFont val="Calibri"/>
      </rPr>
      <t>תוספת למפל חיצוני בקוטר 200-225 מ"מ ("8), צנרת ואביזרים מ - P.V.C עבור כל 0.5 מ' אורך נוסף מעל 4.5 מ', לרבות צנרת ואביזרים ועטיפת בטון</t>
    </r>
  </si>
  <si>
    <t>02.57.046.0050</t>
  </si>
  <si>
    <r>
      <rPr>
        <sz val="11"/>
        <rFont val="Calibri"/>
      </rPr>
      <t>תוספת למפל חיצוני קוטר "6 עבור צנרת ואביזרים מפלדה</t>
    </r>
  </si>
  <si>
    <t>02.57.046.0060</t>
  </si>
  <si>
    <r>
      <rPr>
        <sz val="11"/>
        <rFont val="Calibri"/>
      </rPr>
      <t>תוספת למפל חיצוני קוטר "10 עבור צנרת ואביזרים מפלדה</t>
    </r>
  </si>
  <si>
    <t>02.57.047</t>
  </si>
  <si>
    <t>חיבור צינורות ביוב לשוחות קיימות</t>
  </si>
  <si>
    <t>02.57.047.0010</t>
  </si>
  <si>
    <r>
      <rPr>
        <sz val="11"/>
        <rFont val="Calibri"/>
      </rPr>
      <t>חיבור צינור ביוב P.V.C קוטר 160 מ"מ לשוחה קיימת, לרבות חפירה בצמוד לשוחה הקיימת, עבודות החיבור, שאיבות, הטיית שפכים, מחבר שוחה, עיבוד המתעל וכל החומרים הדרושים, מותקן מושלם</t>
    </r>
  </si>
  <si>
    <t>02.57.062</t>
  </si>
  <si>
    <t>שוחות בקרה מרובעות לתיעול ( ניקוז) מחוליות טרומיות</t>
  </si>
  <si>
    <t>02.57.062.0010</t>
  </si>
  <si>
    <r>
      <rPr>
        <sz val="11"/>
        <rFont val="Calibri"/>
      </rPr>
      <t>הערות: 1. שוחות בקרה יצוקות באתר - ראה תת פרק 57.041.2. שוחות בקרה עגולות, מחוליות טרומיות - ראה תת פרק 57.042 3. תוספות לשוחות בקרה - ראה תת פרק 57.043.4. רשת ומסגרת מרובעות מיציקת ברזל ופיברגלס משוריין - ראה תת פרק 51.064.5. תוספת עבור חציבה בסלע מוצק - ראה סעיף 57.011.0970.6. תוספת לסולם תא בקרהעבור כלוב הגנה - ראה סעיף 57.041.0300.</t>
    </r>
  </si>
  <si>
    <r>
      <rPr>
        <sz val="11"/>
        <rFont val="Calibri"/>
      </rPr>
      <t>שוחות בקרה מלבניות מחוליות טרומיות במידות פנים 80/100 ס"מ, עם תא שיקוע ומכסה ב.ב. בקוטר 60 ס"מ ממין D400 (40 טון), שלבי דריכה וכל האביזרים, בעומק מעל1.25 מ' ועד 1.75 מ', לרבות עבודות חפירה ומילוי חוזר</t>
    </r>
  </si>
  <si>
    <t>02.57.062.0020</t>
  </si>
  <si>
    <r>
      <rPr>
        <sz val="11"/>
        <rFont val="Calibri"/>
      </rPr>
      <t>מכסה שבכת רשת, דגם "תל-אביב" מלבני 60X60 ס"מ עם מסגרת מברזל יציקה ופתח בקוטר 60 ס"מ ממין B125 (12.5 טון)</t>
    </r>
  </si>
  <si>
    <t>02.57.067</t>
  </si>
  <si>
    <t>קידוחי ניקוז</t>
  </si>
  <si>
    <t>02.57.067.0010</t>
  </si>
  <si>
    <r>
      <rPr>
        <sz val="11"/>
        <rFont val="Calibri"/>
      </rPr>
      <t>הערה: מחירי קידוחי הניקוז מתייחסים לביצוע מינימום של 4 קידוחים בכל קוטר שהוא.</t>
    </r>
  </si>
  <si>
    <r>
      <rPr>
        <sz val="11"/>
        <rFont val="Calibri"/>
      </rPr>
      <t>קידוחי ניקוז קוטר 50 ס"מ עם צינור ספירלי מחורר קוטר פנים 40 ס"מ מפוליאתילן (HDPE) מחוזק בפלדה מסוג "קזפלקס" או ש"ע עטוף בבד גיאוטכני לא ארוג במשקל שללפחות 250 ג"ר למ"ר, בעומק עד 6 מ', לרבות מוטות אבטחה בחלק העליון של הצינור ומילוי החלל בין קוטר הקידוח לצינור בחול</t>
    </r>
  </si>
  <si>
    <t>לא לסיכום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</si>
</sst>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Calibri"/>
    </font>
    <font>
      <sz val="12"/>
      <color rgb="FF0000FF"/>
      <name val="Calibri"/>
    </font>
    <font>
      <b/>
      <sz val="12"/>
      <color rgb="FF0000FF"/>
      <name val="Calibri"/>
    </font>
    <font>
      <b/>
      <sz val="16"/>
      <color rgb="FF0000FF"/>
      <name val="Calibri"/>
    </font>
  </fonts>
  <fills count="3">
    <fill>
      <patternFill patternType="none"/>
    </fill>
    <fill>
      <patternFill patternType="gray125"/>
    </fill>
    <fill>
      <patternFill patternType="solid">
        <fgColor rgb="FFC8C8C8"/>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rgb="FF008000"/>
      </top>
      <bottom style="double">
        <color rgb="FF008000"/>
      </bottom>
      <diagonal/>
    </border>
    <border>
      <left style="thin">
        <color auto="1"/>
      </left>
      <right style="thin">
        <color auto="1"/>
      </right>
      <top/>
      <bottom style="thin">
        <color auto="1"/>
      </bottom>
      <diagonal/>
    </border>
  </borders>
  <cellStyleXfs count="1">
    <xf numFmtId="0" fontId="0" fillId="0" borderId="0"/>
  </cellStyleXfs>
  <cellXfs count="33">
    <xf numFmtId="0" fontId="0" fillId="0" borderId="0" xfId="0"/>
    <xf numFmtId="0" fontId="0" fillId="0" borderId="0" xfId="0" applyAlignment="1">
      <alignment horizontal="right"/>
    </xf>
    <xf numFmtId="0" fontId="1" fillId="0" borderId="0" xfId="0" applyFont="1"/>
    <xf numFmtId="0" fontId="0" fillId="0" borderId="0" xfId="0" applyAlignment="1">
      <alignment shrinkToFit="1"/>
    </xf>
    <xf numFmtId="0" fontId="0" fillId="0" borderId="2" xfId="0" applyBorder="1"/>
    <xf numFmtId="0" fontId="0" fillId="2" borderId="3" xfId="0" applyFill="1" applyBorder="1" applyAlignment="1">
      <alignment horizontal="right"/>
    </xf>
    <xf numFmtId="0" fontId="0" fillId="0" borderId="4" xfId="0" applyBorder="1"/>
    <xf numFmtId="0" fontId="3" fillId="0" borderId="1" xfId="0" applyFont="1" applyBorder="1" applyAlignment="1">
      <alignment horizontal="right"/>
    </xf>
    <xf numFmtId="0" fontId="1" fillId="0" borderId="2" xfId="0" applyFont="1" applyBorder="1"/>
    <xf numFmtId="0" fontId="0" fillId="0" borderId="1" xfId="0" applyBorder="1" applyAlignment="1">
      <alignment shrinkToFit="1"/>
    </xf>
    <xf numFmtId="0" fontId="0" fillId="0" borderId="2" xfId="0" applyBorder="1" applyAlignment="1">
      <alignment shrinkToFit="1"/>
    </xf>
    <xf numFmtId="0" fontId="0" fillId="2" borderId="3" xfId="0" applyFill="1" applyBorder="1" applyAlignment="1">
      <alignment horizontal="right" shrinkToFit="1"/>
    </xf>
    <xf numFmtId="0" fontId="1" fillId="0" borderId="2" xfId="0" applyFont="1" applyBorder="1" applyAlignment="1">
      <alignment shrinkToFit="1"/>
    </xf>
    <xf numFmtId="0" fontId="0" fillId="0" borderId="4" xfId="0" applyBorder="1" applyAlignment="1">
      <alignment shrinkToFit="1"/>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left"/>
    </xf>
    <xf numFmtId="0" fontId="0" fillId="2" borderId="3" xfId="0" applyFill="1" applyBorder="1" applyAlignment="1">
      <alignment horizontal="left"/>
    </xf>
    <xf numFmtId="49" fontId="1" fillId="0" borderId="2" xfId="0" applyNumberFormat="1" applyFont="1" applyBorder="1" applyAlignment="1">
      <alignment horizontal="left"/>
    </xf>
    <xf numFmtId="49" fontId="0" fillId="0" borderId="2" xfId="0" applyNumberFormat="1" applyBorder="1" applyAlignment="1">
      <alignment horizontal="left"/>
    </xf>
    <xf numFmtId="0" fontId="0" fillId="0" borderId="4" xfId="0" applyBorder="1" applyAlignment="1">
      <alignment horizontal="left"/>
    </xf>
    <xf numFmtId="4" fontId="0" fillId="2" borderId="3" xfId="0" applyNumberFormat="1" applyFill="1" applyBorder="1" applyAlignment="1">
      <alignment horizontal="right"/>
    </xf>
    <xf numFmtId="4" fontId="0" fillId="0" borderId="0" xfId="0" applyNumberFormat="1" applyAlignment="1">
      <alignment horizontal="right"/>
    </xf>
    <xf numFmtId="4" fontId="0" fillId="0" borderId="1" xfId="0" applyNumberFormat="1" applyBorder="1" applyAlignment="1">
      <alignment horizontal="right"/>
    </xf>
    <xf numFmtId="4" fontId="0" fillId="0" borderId="2" xfId="0" applyNumberFormat="1" applyBorder="1" applyAlignment="1">
      <alignment horizontal="right"/>
    </xf>
    <xf numFmtId="4" fontId="1" fillId="0" borderId="2" xfId="0" applyNumberFormat="1" applyFont="1" applyBorder="1" applyAlignment="1">
      <alignment horizontal="right"/>
    </xf>
    <xf numFmtId="4" fontId="0" fillId="0" borderId="4" xfId="0" applyNumberFormat="1" applyBorder="1" applyAlignment="1">
      <alignment horizontal="right"/>
    </xf>
    <xf numFmtId="0" fontId="0" fillId="0" borderId="1" xfId="0" applyBorder="1" applyAlignment="1">
      <alignment horizontal="right"/>
    </xf>
    <xf numFmtId="0" fontId="0" fillId="0" borderId="2" xfId="0" applyBorder="1" applyAlignment="1">
      <alignment horizontal="right"/>
    </xf>
    <xf numFmtId="0" fontId="1" fillId="0" borderId="2" xfId="0" applyFont="1" applyBorder="1" applyAlignment="1">
      <alignment horizontal="right"/>
    </xf>
    <xf numFmtId="0" fontId="0" fillId="0" borderId="4" xfId="0" applyBorder="1" applyAlignment="1">
      <alignment horizontal="right"/>
    </xf>
    <xf numFmtId="4" fontId="2" fillId="0" borderId="4" xfId="0" applyNumberFormat="1" applyFont="1" applyBorder="1" applyAlignment="1">
      <alignment horizontal="right"/>
    </xf>
    <xf numFmtId="4" fontId="1"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06"/>
  <sheetViews>
    <sheetView rightToLeft="1" tabSelected="1" topLeftCell="A494" workbookViewId="0">
      <selection activeCell="F507" sqref="F507"/>
    </sheetView>
  </sheetViews>
  <sheetFormatPr defaultRowHeight="15" x14ac:dyDescent="0.25"/>
  <cols>
    <col min="1" max="1" width="13.140625" style="14" customWidth="1"/>
    <col min="2" max="2" width="70" customWidth="1"/>
    <col min="3" max="3" width="9.140625" style="3" customWidth="1"/>
    <col min="4" max="4" width="9.140625" style="22" customWidth="1"/>
    <col min="5" max="5" width="9.140625" style="1" customWidth="1"/>
    <col min="6" max="6" width="17" style="22" customWidth="1"/>
    <col min="7" max="7" width="9.140625" style="22" customWidth="1"/>
  </cols>
  <sheetData>
    <row r="2" spans="1:7" ht="21" x14ac:dyDescent="0.35">
      <c r="A2" s="15"/>
      <c r="B2" s="7" t="s">
        <v>0</v>
      </c>
      <c r="C2" s="9"/>
      <c r="D2" s="23"/>
      <c r="E2" s="27"/>
      <c r="F2" s="23"/>
    </row>
    <row r="3" spans="1:7" x14ac:dyDescent="0.25">
      <c r="A3" s="16"/>
      <c r="B3" s="4"/>
      <c r="C3" s="10"/>
      <c r="D3" s="24"/>
      <c r="E3" s="28"/>
      <c r="F3" s="24"/>
    </row>
    <row r="4" spans="1:7" x14ac:dyDescent="0.25">
      <c r="A4" s="16"/>
      <c r="B4" s="4"/>
      <c r="C4" s="10"/>
      <c r="D4" s="24"/>
      <c r="E4" s="28"/>
      <c r="F4" s="24"/>
    </row>
    <row r="5" spans="1:7" x14ac:dyDescent="0.25">
      <c r="A5" s="17" t="s">
        <v>1</v>
      </c>
      <c r="B5" s="5" t="s">
        <v>2</v>
      </c>
      <c r="C5" s="11" t="s">
        <v>3</v>
      </c>
      <c r="D5" s="21" t="s">
        <v>4</v>
      </c>
      <c r="E5" s="5" t="s">
        <v>5</v>
      </c>
      <c r="F5" s="21" t="s">
        <v>6</v>
      </c>
    </row>
    <row r="6" spans="1:7" s="2" customFormat="1" ht="15.75" x14ac:dyDescent="0.25">
      <c r="A6" s="18" t="s">
        <v>7</v>
      </c>
      <c r="B6" s="8" t="s">
        <v>7</v>
      </c>
      <c r="C6" s="12" t="s">
        <v>7</v>
      </c>
      <c r="D6" s="25" t="s">
        <v>7</v>
      </c>
      <c r="E6" s="29" t="s">
        <v>7</v>
      </c>
      <c r="F6" s="25" t="s">
        <v>7</v>
      </c>
      <c r="G6" s="32"/>
    </row>
    <row r="7" spans="1:7" x14ac:dyDescent="0.25">
      <c r="A7" s="16"/>
      <c r="B7" s="4"/>
      <c r="C7" s="10"/>
      <c r="D7" s="24"/>
      <c r="E7" s="28"/>
      <c r="F7" s="24"/>
    </row>
    <row r="8" spans="1:7" s="2" customFormat="1" ht="15.75" x14ac:dyDescent="0.25">
      <c r="A8" s="18" t="s">
        <v>8</v>
      </c>
      <c r="B8" s="8" t="s">
        <v>9</v>
      </c>
      <c r="C8" s="12" t="s">
        <v>7</v>
      </c>
      <c r="D8" s="25" t="s">
        <v>7</v>
      </c>
      <c r="E8" s="29" t="s">
        <v>7</v>
      </c>
      <c r="F8" s="25">
        <f>+F9+F49+F55+F74+F95+F149+F299+F310+F332+F338+F352+F361+F365+F371+F378+F381</f>
        <v>1944756.7699999998</v>
      </c>
      <c r="G8" s="32"/>
    </row>
    <row r="9" spans="1:7" s="2" customFormat="1" ht="15.75" x14ac:dyDescent="0.25">
      <c r="A9" s="18" t="s">
        <v>10</v>
      </c>
      <c r="B9" s="8" t="s">
        <v>11</v>
      </c>
      <c r="C9" s="12" t="s">
        <v>7</v>
      </c>
      <c r="D9" s="25" t="s">
        <v>7</v>
      </c>
      <c r="E9" s="29" t="s">
        <v>7</v>
      </c>
      <c r="F9" s="25">
        <v>437770.46</v>
      </c>
      <c r="G9" s="32"/>
    </row>
    <row r="10" spans="1:7" s="2" customFormat="1" ht="15.75" x14ac:dyDescent="0.25">
      <c r="A10" s="18" t="s">
        <v>12</v>
      </c>
      <c r="B10" s="8" t="s">
        <v>13</v>
      </c>
      <c r="C10" s="12" t="s">
        <v>7</v>
      </c>
      <c r="D10" s="25" t="s">
        <v>7</v>
      </c>
      <c r="E10" s="29" t="s">
        <v>7</v>
      </c>
      <c r="F10" s="25">
        <v>24580.34</v>
      </c>
      <c r="G10" s="32"/>
    </row>
    <row r="11" spans="1:7" x14ac:dyDescent="0.25">
      <c r="A11" s="19" t="s">
        <v>14</v>
      </c>
      <c r="B11" s="4" t="s">
        <v>15</v>
      </c>
      <c r="C11" s="10" t="s">
        <v>16</v>
      </c>
      <c r="D11" s="24">
        <v>0</v>
      </c>
      <c r="E11" s="28">
        <v>0</v>
      </c>
      <c r="F11" s="24">
        <f t="shared" ref="F11:F18" si="0">MMULT(D11,E11)</f>
        <v>0</v>
      </c>
    </row>
    <row r="12" spans="1:7" x14ac:dyDescent="0.25">
      <c r="A12" s="19" t="s">
        <v>17</v>
      </c>
      <c r="B12" s="4" t="s">
        <v>18</v>
      </c>
      <c r="C12" s="10" t="s">
        <v>19</v>
      </c>
      <c r="D12" s="24">
        <v>253</v>
      </c>
      <c r="E12" s="28">
        <v>31.8</v>
      </c>
      <c r="F12" s="24">
        <f t="shared" si="0"/>
        <v>8045.4000000000005</v>
      </c>
    </row>
    <row r="13" spans="1:7" x14ac:dyDescent="0.25">
      <c r="A13" s="19" t="s">
        <v>20</v>
      </c>
      <c r="B13" s="4" t="s">
        <v>21</v>
      </c>
      <c r="C13" s="10" t="s">
        <v>19</v>
      </c>
      <c r="D13" s="24">
        <v>253</v>
      </c>
      <c r="E13" s="28">
        <v>44.52</v>
      </c>
      <c r="F13" s="24">
        <f t="shared" si="0"/>
        <v>11263.560000000001</v>
      </c>
    </row>
    <row r="14" spans="1:7" x14ac:dyDescent="0.25">
      <c r="A14" s="19" t="s">
        <v>22</v>
      </c>
      <c r="B14" s="4" t="s">
        <v>23</v>
      </c>
      <c r="C14" s="10" t="s">
        <v>24</v>
      </c>
      <c r="D14" s="24">
        <v>19</v>
      </c>
      <c r="E14" s="28">
        <v>42.4</v>
      </c>
      <c r="F14" s="24">
        <f t="shared" si="0"/>
        <v>805.6</v>
      </c>
    </row>
    <row r="15" spans="1:7" x14ac:dyDescent="0.25">
      <c r="A15" s="19" t="s">
        <v>25</v>
      </c>
      <c r="B15" s="4" t="s">
        <v>26</v>
      </c>
      <c r="C15" s="10" t="s">
        <v>24</v>
      </c>
      <c r="D15" s="24">
        <v>10</v>
      </c>
      <c r="E15" s="28">
        <v>38.159999999999997</v>
      </c>
      <c r="F15" s="24">
        <f t="shared" si="0"/>
        <v>381.59999999999997</v>
      </c>
    </row>
    <row r="16" spans="1:7" x14ac:dyDescent="0.25">
      <c r="A16" s="19" t="s">
        <v>27</v>
      </c>
      <c r="B16" s="4" t="s">
        <v>28</v>
      </c>
      <c r="C16" s="10" t="s">
        <v>24</v>
      </c>
      <c r="D16" s="24">
        <v>8</v>
      </c>
      <c r="E16" s="28">
        <v>33.92</v>
      </c>
      <c r="F16" s="24">
        <f t="shared" si="0"/>
        <v>271.36</v>
      </c>
    </row>
    <row r="17" spans="1:7" x14ac:dyDescent="0.25">
      <c r="A17" s="19" t="s">
        <v>29</v>
      </c>
      <c r="B17" s="4" t="s">
        <v>30</v>
      </c>
      <c r="C17" s="10" t="s">
        <v>24</v>
      </c>
      <c r="D17" s="24">
        <v>77</v>
      </c>
      <c r="E17" s="28">
        <v>28.62</v>
      </c>
      <c r="F17" s="24">
        <f t="shared" si="0"/>
        <v>2203.7400000000002</v>
      </c>
    </row>
    <row r="18" spans="1:7" x14ac:dyDescent="0.25">
      <c r="A18" s="19" t="s">
        <v>31</v>
      </c>
      <c r="B18" s="4" t="s">
        <v>32</v>
      </c>
      <c r="C18" s="10" t="s">
        <v>19</v>
      </c>
      <c r="D18" s="24">
        <v>253</v>
      </c>
      <c r="E18" s="28">
        <v>6.36</v>
      </c>
      <c r="F18" s="24">
        <f t="shared" si="0"/>
        <v>1609.0800000000002</v>
      </c>
    </row>
    <row r="19" spans="1:7" s="2" customFormat="1" ht="15.75" x14ac:dyDescent="0.25">
      <c r="A19" s="18" t="s">
        <v>33</v>
      </c>
      <c r="B19" s="8" t="s">
        <v>34</v>
      </c>
      <c r="C19" s="12" t="s">
        <v>7</v>
      </c>
      <c r="D19" s="25" t="s">
        <v>7</v>
      </c>
      <c r="E19" s="29" t="s">
        <v>7</v>
      </c>
      <c r="F19" s="25">
        <v>4956.5600000000004</v>
      </c>
      <c r="G19" s="32"/>
    </row>
    <row r="20" spans="1:7" x14ac:dyDescent="0.25">
      <c r="A20" s="19" t="s">
        <v>35</v>
      </c>
      <c r="B20" s="4" t="s">
        <v>36</v>
      </c>
      <c r="C20" s="10" t="s">
        <v>37</v>
      </c>
      <c r="D20" s="24">
        <v>4</v>
      </c>
      <c r="E20" s="28">
        <v>1239.1400000000001</v>
      </c>
      <c r="F20" s="24">
        <f>MMULT(D20,E20)</f>
        <v>4956.5600000000004</v>
      </c>
    </row>
    <row r="21" spans="1:7" s="2" customFormat="1" ht="15.75" x14ac:dyDescent="0.25">
      <c r="A21" s="18" t="s">
        <v>38</v>
      </c>
      <c r="B21" s="8" t="s">
        <v>39</v>
      </c>
      <c r="C21" s="12" t="s">
        <v>7</v>
      </c>
      <c r="D21" s="25" t="s">
        <v>7</v>
      </c>
      <c r="E21" s="29" t="s">
        <v>7</v>
      </c>
      <c r="F21" s="25">
        <v>14964.02</v>
      </c>
      <c r="G21" s="32"/>
    </row>
    <row r="22" spans="1:7" x14ac:dyDescent="0.25">
      <c r="A22" s="19" t="s">
        <v>40</v>
      </c>
      <c r="B22" s="4" t="s">
        <v>41</v>
      </c>
      <c r="C22" s="10" t="s">
        <v>16</v>
      </c>
      <c r="D22" s="24">
        <v>0</v>
      </c>
      <c r="E22" s="28">
        <v>0</v>
      </c>
      <c r="F22" s="24">
        <f>MMULT(D22,E22)</f>
        <v>0</v>
      </c>
    </row>
    <row r="23" spans="1:7" x14ac:dyDescent="0.25">
      <c r="A23" s="19" t="s">
        <v>42</v>
      </c>
      <c r="B23" s="4" t="s">
        <v>43</v>
      </c>
      <c r="C23" s="10" t="s">
        <v>37</v>
      </c>
      <c r="D23" s="24">
        <v>1</v>
      </c>
      <c r="E23" s="28">
        <v>1192.5</v>
      </c>
      <c r="F23" s="24">
        <f>MMULT(D23,E23)</f>
        <v>1192.5</v>
      </c>
    </row>
    <row r="24" spans="1:7" x14ac:dyDescent="0.25">
      <c r="A24" s="19" t="s">
        <v>44</v>
      </c>
      <c r="B24" s="4" t="s">
        <v>45</v>
      </c>
      <c r="C24" s="10" t="s">
        <v>37</v>
      </c>
      <c r="D24" s="24">
        <v>7</v>
      </c>
      <c r="E24" s="28">
        <v>1225.3599999999999</v>
      </c>
      <c r="F24" s="24">
        <f>MMULT(D24,E24)</f>
        <v>8577.5199999999986</v>
      </c>
    </row>
    <row r="25" spans="1:7" x14ac:dyDescent="0.25">
      <c r="A25" s="19" t="s">
        <v>46</v>
      </c>
      <c r="B25" s="4" t="s">
        <v>47</v>
      </c>
      <c r="C25" s="10" t="s">
        <v>37</v>
      </c>
      <c r="D25" s="24">
        <v>3</v>
      </c>
      <c r="E25" s="28">
        <v>954</v>
      </c>
      <c r="F25" s="24">
        <f>MMULT(D25,E25)</f>
        <v>2862</v>
      </c>
    </row>
    <row r="26" spans="1:7" x14ac:dyDescent="0.25">
      <c r="A26" s="19" t="s">
        <v>48</v>
      </c>
      <c r="B26" s="4" t="s">
        <v>49</v>
      </c>
      <c r="C26" s="10" t="s">
        <v>37</v>
      </c>
      <c r="D26" s="24">
        <v>2</v>
      </c>
      <c r="E26" s="28">
        <v>1166</v>
      </c>
      <c r="F26" s="24">
        <f>MMULT(D26,E26)</f>
        <v>2332</v>
      </c>
    </row>
    <row r="27" spans="1:7" s="2" customFormat="1" ht="15.75" x14ac:dyDescent="0.25">
      <c r="A27" s="18" t="s">
        <v>50</v>
      </c>
      <c r="B27" s="8" t="s">
        <v>51</v>
      </c>
      <c r="C27" s="12" t="s">
        <v>7</v>
      </c>
      <c r="D27" s="25" t="s">
        <v>7</v>
      </c>
      <c r="E27" s="29" t="s">
        <v>7</v>
      </c>
      <c r="F27" s="25">
        <v>44790.3</v>
      </c>
      <c r="G27" s="32"/>
    </row>
    <row r="28" spans="1:7" x14ac:dyDescent="0.25">
      <c r="A28" s="19" t="s">
        <v>52</v>
      </c>
      <c r="B28" s="4" t="s">
        <v>53</v>
      </c>
      <c r="C28" s="10" t="s">
        <v>16</v>
      </c>
      <c r="D28" s="24">
        <v>0</v>
      </c>
      <c r="E28" s="28">
        <v>0</v>
      </c>
      <c r="F28" s="24">
        <f>MMULT(D28,E28)</f>
        <v>0</v>
      </c>
    </row>
    <row r="29" spans="1:7" x14ac:dyDescent="0.25">
      <c r="A29" s="19" t="s">
        <v>54</v>
      </c>
      <c r="B29" s="4" t="s">
        <v>55</v>
      </c>
      <c r="C29" s="10" t="s">
        <v>19</v>
      </c>
      <c r="D29" s="24">
        <v>225</v>
      </c>
      <c r="E29" s="28">
        <v>164.3</v>
      </c>
      <c r="F29" s="24">
        <f>MMULT(D29,E29)</f>
        <v>36967.5</v>
      </c>
    </row>
    <row r="30" spans="1:7" x14ac:dyDescent="0.25">
      <c r="A30" s="19" t="s">
        <v>56</v>
      </c>
      <c r="B30" s="4" t="s">
        <v>57</v>
      </c>
      <c r="C30" s="10" t="s">
        <v>19</v>
      </c>
      <c r="D30" s="24">
        <v>41</v>
      </c>
      <c r="E30" s="28">
        <v>190.8</v>
      </c>
      <c r="F30" s="24">
        <f>MMULT(D30,E30)</f>
        <v>7822.8</v>
      </c>
    </row>
    <row r="31" spans="1:7" s="2" customFormat="1" ht="15.75" x14ac:dyDescent="0.25">
      <c r="A31" s="18" t="s">
        <v>58</v>
      </c>
      <c r="B31" s="8" t="s">
        <v>59</v>
      </c>
      <c r="C31" s="12" t="s">
        <v>7</v>
      </c>
      <c r="D31" s="25" t="s">
        <v>7</v>
      </c>
      <c r="E31" s="29" t="s">
        <v>7</v>
      </c>
      <c r="F31" s="25">
        <v>51182.1</v>
      </c>
      <c r="G31" s="32"/>
    </row>
    <row r="32" spans="1:7" x14ac:dyDescent="0.25">
      <c r="A32" s="19" t="s">
        <v>60</v>
      </c>
      <c r="B32" s="4" t="s">
        <v>61</v>
      </c>
      <c r="C32" s="10" t="s">
        <v>16</v>
      </c>
      <c r="D32" s="24">
        <v>0</v>
      </c>
      <c r="E32" s="28">
        <v>0</v>
      </c>
      <c r="F32" s="24">
        <f>MMULT(D32,E32)</f>
        <v>0</v>
      </c>
    </row>
    <row r="33" spans="1:7" x14ac:dyDescent="0.25">
      <c r="A33" s="19" t="s">
        <v>62</v>
      </c>
      <c r="B33" s="4" t="s">
        <v>63</v>
      </c>
      <c r="C33" s="10" t="s">
        <v>37</v>
      </c>
      <c r="D33" s="24">
        <v>17</v>
      </c>
      <c r="E33" s="28">
        <v>1272</v>
      </c>
      <c r="F33" s="24">
        <f>MMULT(D33,E33)</f>
        <v>21624</v>
      </c>
    </row>
    <row r="34" spans="1:7" x14ac:dyDescent="0.25">
      <c r="A34" s="19" t="s">
        <v>64</v>
      </c>
      <c r="B34" s="4" t="s">
        <v>65</v>
      </c>
      <c r="C34" s="10" t="s">
        <v>37</v>
      </c>
      <c r="D34" s="24">
        <v>7</v>
      </c>
      <c r="E34" s="28">
        <v>1356.8</v>
      </c>
      <c r="F34" s="24">
        <f>MMULT(D34,E34)</f>
        <v>9497.6</v>
      </c>
    </row>
    <row r="35" spans="1:7" x14ac:dyDescent="0.25">
      <c r="A35" s="19" t="s">
        <v>66</v>
      </c>
      <c r="B35" s="4" t="s">
        <v>67</v>
      </c>
      <c r="C35" s="10" t="s">
        <v>37</v>
      </c>
      <c r="D35" s="24">
        <v>13</v>
      </c>
      <c r="E35" s="28">
        <v>1033.5</v>
      </c>
      <c r="F35" s="24">
        <f>MMULT(D35,E35)</f>
        <v>13435.5</v>
      </c>
    </row>
    <row r="36" spans="1:7" x14ac:dyDescent="0.25">
      <c r="A36" s="19" t="s">
        <v>68</v>
      </c>
      <c r="B36" s="4" t="s">
        <v>69</v>
      </c>
      <c r="C36" s="10" t="s">
        <v>37</v>
      </c>
      <c r="D36" s="24">
        <v>5</v>
      </c>
      <c r="E36" s="28">
        <v>1325</v>
      </c>
      <c r="F36" s="24">
        <f>MMULT(D36,E36)</f>
        <v>6625</v>
      </c>
    </row>
    <row r="37" spans="1:7" s="2" customFormat="1" ht="15.75" x14ac:dyDescent="0.25">
      <c r="A37" s="18" t="s">
        <v>70</v>
      </c>
      <c r="B37" s="8" t="s">
        <v>71</v>
      </c>
      <c r="C37" s="12" t="s">
        <v>7</v>
      </c>
      <c r="D37" s="25" t="s">
        <v>7</v>
      </c>
      <c r="E37" s="29" t="s">
        <v>7</v>
      </c>
      <c r="F37" s="25">
        <v>40333</v>
      </c>
      <c r="G37" s="32"/>
    </row>
    <row r="38" spans="1:7" x14ac:dyDescent="0.25">
      <c r="A38" s="19" t="s">
        <v>72</v>
      </c>
      <c r="B38" s="4" t="s">
        <v>73</v>
      </c>
      <c r="C38" s="10" t="s">
        <v>16</v>
      </c>
      <c r="D38" s="24">
        <v>0</v>
      </c>
      <c r="E38" s="28">
        <v>0</v>
      </c>
      <c r="F38" s="24">
        <f>MMULT(D38,E38)</f>
        <v>0</v>
      </c>
    </row>
    <row r="39" spans="1:7" x14ac:dyDescent="0.25">
      <c r="A39" s="19" t="s">
        <v>74</v>
      </c>
      <c r="B39" s="4" t="s">
        <v>75</v>
      </c>
      <c r="C39" s="10" t="s">
        <v>37</v>
      </c>
      <c r="D39" s="24">
        <v>13</v>
      </c>
      <c r="E39" s="28">
        <v>1332.42</v>
      </c>
      <c r="F39" s="24">
        <f>MMULT(D39,E39)</f>
        <v>17321.46</v>
      </c>
    </row>
    <row r="40" spans="1:7" x14ac:dyDescent="0.25">
      <c r="A40" s="19" t="s">
        <v>76</v>
      </c>
      <c r="B40" s="4" t="s">
        <v>77</v>
      </c>
      <c r="C40" s="10" t="s">
        <v>37</v>
      </c>
      <c r="D40" s="24">
        <v>11</v>
      </c>
      <c r="E40" s="28">
        <v>1428.88</v>
      </c>
      <c r="F40" s="24">
        <f>MMULT(D40,E40)</f>
        <v>15717.68</v>
      </c>
    </row>
    <row r="41" spans="1:7" x14ac:dyDescent="0.25">
      <c r="A41" s="19" t="s">
        <v>78</v>
      </c>
      <c r="B41" s="4" t="s">
        <v>79</v>
      </c>
      <c r="C41" s="10" t="s">
        <v>37</v>
      </c>
      <c r="D41" s="24">
        <v>1</v>
      </c>
      <c r="E41" s="28">
        <v>2059.58</v>
      </c>
      <c r="F41" s="24">
        <f>MMULT(D41,E41)</f>
        <v>2059.58</v>
      </c>
    </row>
    <row r="42" spans="1:7" x14ac:dyDescent="0.25">
      <c r="A42" s="19" t="s">
        <v>80</v>
      </c>
      <c r="B42" s="4" t="s">
        <v>81</v>
      </c>
      <c r="C42" s="10" t="s">
        <v>37</v>
      </c>
      <c r="D42" s="24">
        <v>3</v>
      </c>
      <c r="E42" s="28">
        <v>1744.76</v>
      </c>
      <c r="F42" s="24">
        <f>MMULT(D42,E42)</f>
        <v>5234.28</v>
      </c>
    </row>
    <row r="43" spans="1:7" s="2" customFormat="1" ht="15.75" x14ac:dyDescent="0.25">
      <c r="A43" s="18" t="s">
        <v>82</v>
      </c>
      <c r="B43" s="8" t="s">
        <v>83</v>
      </c>
      <c r="C43" s="12" t="s">
        <v>7</v>
      </c>
      <c r="D43" s="25" t="s">
        <v>7</v>
      </c>
      <c r="E43" s="29" t="s">
        <v>7</v>
      </c>
      <c r="F43" s="25">
        <v>82064.14</v>
      </c>
      <c r="G43" s="32"/>
    </row>
    <row r="44" spans="1:7" x14ac:dyDescent="0.25">
      <c r="A44" s="19" t="s">
        <v>84</v>
      </c>
      <c r="B44" s="4" t="s">
        <v>85</v>
      </c>
      <c r="C44" s="10" t="s">
        <v>16</v>
      </c>
      <c r="D44" s="24">
        <v>0</v>
      </c>
      <c r="E44" s="28">
        <v>0</v>
      </c>
      <c r="F44" s="24">
        <f>MMULT(D44,E44)</f>
        <v>0</v>
      </c>
    </row>
    <row r="45" spans="1:7" x14ac:dyDescent="0.25">
      <c r="A45" s="19" t="s">
        <v>86</v>
      </c>
      <c r="B45" s="4" t="s">
        <v>87</v>
      </c>
      <c r="C45" s="10" t="s">
        <v>19</v>
      </c>
      <c r="D45" s="24">
        <v>257</v>
      </c>
      <c r="E45" s="28">
        <v>261.82</v>
      </c>
      <c r="F45" s="24">
        <f>MMULT(D45,E45)</f>
        <v>67287.740000000005</v>
      </c>
    </row>
    <row r="46" spans="1:7" x14ac:dyDescent="0.25">
      <c r="A46" s="19" t="s">
        <v>88</v>
      </c>
      <c r="B46" s="4" t="s">
        <v>89</v>
      </c>
      <c r="C46" s="10" t="s">
        <v>19</v>
      </c>
      <c r="D46" s="24">
        <v>41</v>
      </c>
      <c r="E46" s="28">
        <v>360.4</v>
      </c>
      <c r="F46" s="24">
        <f>MMULT(D46,E46)</f>
        <v>14776.4</v>
      </c>
    </row>
    <row r="47" spans="1:7" s="2" customFormat="1" ht="15.75" x14ac:dyDescent="0.25">
      <c r="A47" s="18" t="s">
        <v>90</v>
      </c>
      <c r="B47" s="8" t="s">
        <v>91</v>
      </c>
      <c r="C47" s="12" t="s">
        <v>7</v>
      </c>
      <c r="D47" s="25" t="s">
        <v>7</v>
      </c>
      <c r="E47" s="29" t="s">
        <v>7</v>
      </c>
      <c r="F47" s="25">
        <v>174900</v>
      </c>
      <c r="G47" s="32"/>
    </row>
    <row r="48" spans="1:7" x14ac:dyDescent="0.25">
      <c r="A48" s="19" t="s">
        <v>92</v>
      </c>
      <c r="B48" s="4" t="s">
        <v>93</v>
      </c>
      <c r="C48" s="10" t="s">
        <v>94</v>
      </c>
      <c r="D48" s="24">
        <v>33</v>
      </c>
      <c r="E48" s="28">
        <v>5300</v>
      </c>
      <c r="F48" s="24">
        <f>MMULT(D48,E48)</f>
        <v>174900</v>
      </c>
    </row>
    <row r="49" spans="1:7" s="2" customFormat="1" ht="15.75" x14ac:dyDescent="0.25">
      <c r="A49" s="18" t="s">
        <v>95</v>
      </c>
      <c r="B49" s="8" t="s">
        <v>96</v>
      </c>
      <c r="C49" s="12" t="s">
        <v>7</v>
      </c>
      <c r="D49" s="25" t="s">
        <v>7</v>
      </c>
      <c r="E49" s="29" t="s">
        <v>7</v>
      </c>
      <c r="F49" s="25">
        <v>33453.599999999999</v>
      </c>
      <c r="G49" s="32"/>
    </row>
    <row r="50" spans="1:7" s="2" customFormat="1" ht="15.75" x14ac:dyDescent="0.25">
      <c r="A50" s="18" t="s">
        <v>97</v>
      </c>
      <c r="B50" s="8" t="s">
        <v>98</v>
      </c>
      <c r="C50" s="12" t="s">
        <v>7</v>
      </c>
      <c r="D50" s="25" t="s">
        <v>7</v>
      </c>
      <c r="E50" s="29" t="s">
        <v>7</v>
      </c>
      <c r="F50" s="25">
        <v>14628</v>
      </c>
      <c r="G50" s="32"/>
    </row>
    <row r="51" spans="1:7" x14ac:dyDescent="0.25">
      <c r="A51" s="19" t="s">
        <v>99</v>
      </c>
      <c r="B51" s="4" t="s">
        <v>100</v>
      </c>
      <c r="C51" s="10" t="s">
        <v>19</v>
      </c>
      <c r="D51" s="24">
        <v>90</v>
      </c>
      <c r="E51" s="28">
        <v>100.7</v>
      </c>
      <c r="F51" s="24">
        <f>MMULT(D51,E51)</f>
        <v>9063</v>
      </c>
    </row>
    <row r="52" spans="1:7" x14ac:dyDescent="0.25">
      <c r="A52" s="19" t="s">
        <v>101</v>
      </c>
      <c r="B52" s="4" t="s">
        <v>102</v>
      </c>
      <c r="C52" s="10" t="s">
        <v>19</v>
      </c>
      <c r="D52" s="24">
        <v>42</v>
      </c>
      <c r="E52" s="28">
        <v>132.5</v>
      </c>
      <c r="F52" s="24">
        <f>MMULT(D52,E52)</f>
        <v>5565</v>
      </c>
    </row>
    <row r="53" spans="1:7" s="2" customFormat="1" ht="15.75" x14ac:dyDescent="0.25">
      <c r="A53" s="18" t="s">
        <v>103</v>
      </c>
      <c r="B53" s="8" t="s">
        <v>104</v>
      </c>
      <c r="C53" s="12" t="s">
        <v>7</v>
      </c>
      <c r="D53" s="25" t="s">
        <v>7</v>
      </c>
      <c r="E53" s="29" t="s">
        <v>7</v>
      </c>
      <c r="F53" s="25">
        <v>18825.599999999999</v>
      </c>
      <c r="G53" s="32"/>
    </row>
    <row r="54" spans="1:7" x14ac:dyDescent="0.25">
      <c r="A54" s="19" t="s">
        <v>105</v>
      </c>
      <c r="B54" s="4" t="s">
        <v>106</v>
      </c>
      <c r="C54" s="10" t="s">
        <v>19</v>
      </c>
      <c r="D54" s="24">
        <v>96</v>
      </c>
      <c r="E54" s="28">
        <v>196.1</v>
      </c>
      <c r="F54" s="24">
        <f>MMULT(D54,E54)</f>
        <v>18825.599999999999</v>
      </c>
    </row>
    <row r="55" spans="1:7" s="2" customFormat="1" ht="15.75" x14ac:dyDescent="0.25">
      <c r="A55" s="18" t="s">
        <v>107</v>
      </c>
      <c r="B55" s="8" t="s">
        <v>108</v>
      </c>
      <c r="C55" s="12" t="s">
        <v>7</v>
      </c>
      <c r="D55" s="25" t="s">
        <v>7</v>
      </c>
      <c r="E55" s="29" t="s">
        <v>7</v>
      </c>
      <c r="F55" s="25">
        <v>85871.66</v>
      </c>
      <c r="G55" s="32"/>
    </row>
    <row r="56" spans="1:7" s="2" customFormat="1" ht="15.75" x14ac:dyDescent="0.25">
      <c r="A56" s="18" t="s">
        <v>109</v>
      </c>
      <c r="B56" s="8" t="s">
        <v>110</v>
      </c>
      <c r="C56" s="12" t="s">
        <v>7</v>
      </c>
      <c r="D56" s="25" t="s">
        <v>7</v>
      </c>
      <c r="E56" s="29" t="s">
        <v>7</v>
      </c>
      <c r="F56" s="25">
        <v>0</v>
      </c>
      <c r="G56" s="32"/>
    </row>
    <row r="57" spans="1:7" x14ac:dyDescent="0.25">
      <c r="A57" s="19" t="s">
        <v>111</v>
      </c>
      <c r="B57" s="4" t="s">
        <v>112</v>
      </c>
      <c r="C57" s="10" t="s">
        <v>16</v>
      </c>
      <c r="D57" s="24">
        <v>0</v>
      </c>
      <c r="E57" s="28">
        <v>0</v>
      </c>
      <c r="F57" s="24">
        <f>MMULT(D57,E57)</f>
        <v>0</v>
      </c>
    </row>
    <row r="58" spans="1:7" s="2" customFormat="1" ht="15.75" x14ac:dyDescent="0.25">
      <c r="A58" s="18" t="s">
        <v>113</v>
      </c>
      <c r="B58" s="8" t="s">
        <v>114</v>
      </c>
      <c r="C58" s="12" t="s">
        <v>7</v>
      </c>
      <c r="D58" s="25" t="s">
        <v>7</v>
      </c>
      <c r="E58" s="29" t="s">
        <v>7</v>
      </c>
      <c r="F58" s="25">
        <v>8660.2000000000007</v>
      </c>
      <c r="G58" s="32"/>
    </row>
    <row r="59" spans="1:7" x14ac:dyDescent="0.25">
      <c r="A59" s="19" t="s">
        <v>115</v>
      </c>
      <c r="B59" s="4" t="s">
        <v>116</v>
      </c>
      <c r="C59" s="10" t="s">
        <v>19</v>
      </c>
      <c r="D59" s="24">
        <v>95</v>
      </c>
      <c r="E59" s="28">
        <v>91.16</v>
      </c>
      <c r="F59" s="24">
        <f>MMULT(D59,E59)</f>
        <v>8660.1999999999989</v>
      </c>
    </row>
    <row r="60" spans="1:7" s="2" customFormat="1" ht="15.75" x14ac:dyDescent="0.25">
      <c r="A60" s="18" t="s">
        <v>117</v>
      </c>
      <c r="B60" s="8" t="s">
        <v>118</v>
      </c>
      <c r="C60" s="12" t="s">
        <v>7</v>
      </c>
      <c r="D60" s="25" t="s">
        <v>7</v>
      </c>
      <c r="E60" s="29" t="s">
        <v>7</v>
      </c>
      <c r="F60" s="25">
        <v>17696.7</v>
      </c>
      <c r="G60" s="32"/>
    </row>
    <row r="61" spans="1:7" x14ac:dyDescent="0.25">
      <c r="A61" s="19" t="s">
        <v>119</v>
      </c>
      <c r="B61" s="4" t="s">
        <v>120</v>
      </c>
      <c r="C61" s="10" t="s">
        <v>37</v>
      </c>
      <c r="D61" s="24">
        <v>35</v>
      </c>
      <c r="E61" s="28">
        <v>403.86</v>
      </c>
      <c r="F61" s="24">
        <f>MMULT(D61,E61)</f>
        <v>14135.1</v>
      </c>
    </row>
    <row r="62" spans="1:7" x14ac:dyDescent="0.25">
      <c r="A62" s="19" t="s">
        <v>121</v>
      </c>
      <c r="B62" s="4" t="s">
        <v>122</v>
      </c>
      <c r="C62" s="10" t="s">
        <v>24</v>
      </c>
      <c r="D62" s="24">
        <v>140</v>
      </c>
      <c r="E62" s="28">
        <v>25.44</v>
      </c>
      <c r="F62" s="24">
        <f>MMULT(D62,E62)</f>
        <v>3561.6000000000004</v>
      </c>
    </row>
    <row r="63" spans="1:7" s="2" customFormat="1" ht="15.75" x14ac:dyDescent="0.25">
      <c r="A63" s="18" t="s">
        <v>123</v>
      </c>
      <c r="B63" s="8" t="s">
        <v>124</v>
      </c>
      <c r="C63" s="12" t="s">
        <v>7</v>
      </c>
      <c r="D63" s="25" t="s">
        <v>7</v>
      </c>
      <c r="E63" s="29" t="s">
        <v>7</v>
      </c>
      <c r="F63" s="25">
        <v>41053.800000000003</v>
      </c>
      <c r="G63" s="32"/>
    </row>
    <row r="64" spans="1:7" x14ac:dyDescent="0.25">
      <c r="A64" s="19" t="s">
        <v>125</v>
      </c>
      <c r="B64" s="4" t="s">
        <v>126</v>
      </c>
      <c r="C64" s="10" t="s">
        <v>19</v>
      </c>
      <c r="D64" s="24">
        <v>230</v>
      </c>
      <c r="E64" s="28">
        <v>130.38</v>
      </c>
      <c r="F64" s="24">
        <f>MMULT(D64,E64)</f>
        <v>29987.399999999998</v>
      </c>
    </row>
    <row r="65" spans="1:7" x14ac:dyDescent="0.25">
      <c r="A65" s="19" t="s">
        <v>127</v>
      </c>
      <c r="B65" s="4" t="s">
        <v>128</v>
      </c>
      <c r="C65" s="10" t="s">
        <v>24</v>
      </c>
      <c r="D65" s="24">
        <v>90</v>
      </c>
      <c r="E65" s="28">
        <v>75.260000000000005</v>
      </c>
      <c r="F65" s="24">
        <f>MMULT(D65,E65)</f>
        <v>6773.4000000000005</v>
      </c>
    </row>
    <row r="66" spans="1:7" x14ac:dyDescent="0.25">
      <c r="A66" s="19" t="s">
        <v>129</v>
      </c>
      <c r="B66" s="4" t="s">
        <v>130</v>
      </c>
      <c r="C66" s="10" t="s">
        <v>24</v>
      </c>
      <c r="D66" s="24">
        <v>90</v>
      </c>
      <c r="E66" s="28">
        <v>47.7</v>
      </c>
      <c r="F66" s="24">
        <f>MMULT(D66,E66)</f>
        <v>4293</v>
      </c>
    </row>
    <row r="67" spans="1:7" s="2" customFormat="1" ht="15.75" x14ac:dyDescent="0.25">
      <c r="A67" s="18" t="s">
        <v>131</v>
      </c>
      <c r="B67" s="8" t="s">
        <v>132</v>
      </c>
      <c r="C67" s="12" t="s">
        <v>7</v>
      </c>
      <c r="D67" s="25" t="s">
        <v>7</v>
      </c>
      <c r="E67" s="29" t="s">
        <v>7</v>
      </c>
      <c r="F67" s="25">
        <v>10611.66</v>
      </c>
      <c r="G67" s="32"/>
    </row>
    <row r="68" spans="1:7" x14ac:dyDescent="0.25">
      <c r="A68" s="19" t="s">
        <v>133</v>
      </c>
      <c r="B68" s="4" t="s">
        <v>134</v>
      </c>
      <c r="C68" s="10" t="s">
        <v>19</v>
      </c>
      <c r="D68" s="24">
        <v>33</v>
      </c>
      <c r="E68" s="28">
        <v>75.260000000000005</v>
      </c>
      <c r="F68" s="24">
        <f>MMULT(D68,E68)</f>
        <v>2483.5800000000004</v>
      </c>
    </row>
    <row r="69" spans="1:7" x14ac:dyDescent="0.25">
      <c r="A69" s="19" t="s">
        <v>135</v>
      </c>
      <c r="B69" s="4" t="s">
        <v>136</v>
      </c>
      <c r="C69" s="10" t="s">
        <v>19</v>
      </c>
      <c r="D69" s="24">
        <v>108</v>
      </c>
      <c r="E69" s="28">
        <v>75.260000000000005</v>
      </c>
      <c r="F69" s="24">
        <f>MMULT(D69,E69)</f>
        <v>8128.0800000000008</v>
      </c>
    </row>
    <row r="70" spans="1:7" s="2" customFormat="1" ht="15.75" x14ac:dyDescent="0.25">
      <c r="A70" s="18" t="s">
        <v>137</v>
      </c>
      <c r="B70" s="8" t="s">
        <v>138</v>
      </c>
      <c r="C70" s="12" t="s">
        <v>7</v>
      </c>
      <c r="D70" s="25" t="s">
        <v>7</v>
      </c>
      <c r="E70" s="29" t="s">
        <v>7</v>
      </c>
      <c r="F70" s="25">
        <v>2241.9</v>
      </c>
      <c r="G70" s="32"/>
    </row>
    <row r="71" spans="1:7" x14ac:dyDescent="0.25">
      <c r="A71" s="19" t="s">
        <v>139</v>
      </c>
      <c r="B71" s="4" t="s">
        <v>140</v>
      </c>
      <c r="C71" s="10" t="s">
        <v>24</v>
      </c>
      <c r="D71" s="24">
        <v>45</v>
      </c>
      <c r="E71" s="28">
        <v>49.82</v>
      </c>
      <c r="F71" s="24">
        <f>MMULT(D71,E71)</f>
        <v>2241.9</v>
      </c>
    </row>
    <row r="72" spans="1:7" s="2" customFormat="1" ht="15.75" x14ac:dyDescent="0.25">
      <c r="A72" s="18" t="s">
        <v>141</v>
      </c>
      <c r="B72" s="8" t="s">
        <v>142</v>
      </c>
      <c r="C72" s="12" t="s">
        <v>7</v>
      </c>
      <c r="D72" s="25" t="s">
        <v>7</v>
      </c>
      <c r="E72" s="29" t="s">
        <v>7</v>
      </c>
      <c r="F72" s="25">
        <v>5607.4</v>
      </c>
      <c r="G72" s="32"/>
    </row>
    <row r="73" spans="1:7" x14ac:dyDescent="0.25">
      <c r="A73" s="19" t="s">
        <v>143</v>
      </c>
      <c r="B73" s="4" t="s">
        <v>144</v>
      </c>
      <c r="C73" s="10" t="s">
        <v>19</v>
      </c>
      <c r="D73" s="24">
        <v>230</v>
      </c>
      <c r="E73" s="28">
        <v>24.38</v>
      </c>
      <c r="F73" s="24">
        <f>MMULT(D73,E73)</f>
        <v>5607.4</v>
      </c>
    </row>
    <row r="74" spans="1:7" s="2" customFormat="1" ht="15.75" x14ac:dyDescent="0.25">
      <c r="A74" s="18" t="s">
        <v>145</v>
      </c>
      <c r="B74" s="8" t="s">
        <v>146</v>
      </c>
      <c r="C74" s="12" t="s">
        <v>7</v>
      </c>
      <c r="D74" s="25" t="s">
        <v>7</v>
      </c>
      <c r="E74" s="29" t="s">
        <v>7</v>
      </c>
      <c r="F74" s="25">
        <v>72279.28</v>
      </c>
      <c r="G74" s="32"/>
    </row>
    <row r="75" spans="1:7" s="2" customFormat="1" ht="15.75" x14ac:dyDescent="0.25">
      <c r="A75" s="18" t="s">
        <v>147</v>
      </c>
      <c r="B75" s="8" t="s">
        <v>148</v>
      </c>
      <c r="C75" s="12" t="s">
        <v>7</v>
      </c>
      <c r="D75" s="25" t="s">
        <v>7</v>
      </c>
      <c r="E75" s="29" t="s">
        <v>7</v>
      </c>
      <c r="F75" s="25">
        <v>5045.6000000000004</v>
      </c>
      <c r="G75" s="32"/>
    </row>
    <row r="76" spans="1:7" x14ac:dyDescent="0.25">
      <c r="A76" s="19" t="s">
        <v>149</v>
      </c>
      <c r="B76" s="4" t="s">
        <v>150</v>
      </c>
      <c r="C76" s="10" t="s">
        <v>16</v>
      </c>
      <c r="D76" s="24">
        <v>0</v>
      </c>
      <c r="E76" s="28">
        <v>0</v>
      </c>
      <c r="F76" s="24">
        <f>MMULT(D76,E76)</f>
        <v>0</v>
      </c>
    </row>
    <row r="77" spans="1:7" x14ac:dyDescent="0.25">
      <c r="A77" s="19" t="s">
        <v>149</v>
      </c>
      <c r="B77" s="4" t="s">
        <v>151</v>
      </c>
      <c r="C77" s="10" t="s">
        <v>3</v>
      </c>
      <c r="D77" s="24">
        <v>2</v>
      </c>
      <c r="E77" s="28">
        <v>2522.8000000000002</v>
      </c>
      <c r="F77" s="24">
        <f>MMULT(D77,E77)</f>
        <v>5045.6000000000004</v>
      </c>
    </row>
    <row r="78" spans="1:7" s="2" customFormat="1" ht="15.75" x14ac:dyDescent="0.25">
      <c r="A78" s="18" t="s">
        <v>152</v>
      </c>
      <c r="B78" s="8" t="s">
        <v>153</v>
      </c>
      <c r="C78" s="12" t="s">
        <v>7</v>
      </c>
      <c r="D78" s="25" t="s">
        <v>7</v>
      </c>
      <c r="E78" s="29" t="s">
        <v>7</v>
      </c>
      <c r="F78" s="25">
        <v>24204.04</v>
      </c>
      <c r="G78" s="32"/>
    </row>
    <row r="79" spans="1:7" x14ac:dyDescent="0.25">
      <c r="A79" s="19" t="s">
        <v>154</v>
      </c>
      <c r="B79" s="4" t="s">
        <v>155</v>
      </c>
      <c r="C79" s="10" t="s">
        <v>3</v>
      </c>
      <c r="D79" s="24">
        <v>2</v>
      </c>
      <c r="E79" s="28">
        <v>3205.44</v>
      </c>
      <c r="F79" s="24">
        <f t="shared" ref="F79:F88" si="1">MMULT(D79,E79)</f>
        <v>6410.88</v>
      </c>
    </row>
    <row r="80" spans="1:7" x14ac:dyDescent="0.25">
      <c r="A80" s="19" t="s">
        <v>156</v>
      </c>
      <c r="B80" s="4" t="s">
        <v>157</v>
      </c>
      <c r="C80" s="10" t="s">
        <v>3</v>
      </c>
      <c r="D80" s="24">
        <v>2</v>
      </c>
      <c r="E80" s="28">
        <v>1917.54</v>
      </c>
      <c r="F80" s="24">
        <f t="shared" si="1"/>
        <v>3835.08</v>
      </c>
    </row>
    <row r="81" spans="1:7" x14ac:dyDescent="0.25">
      <c r="A81" s="19" t="s">
        <v>158</v>
      </c>
      <c r="B81" s="4" t="s">
        <v>159</v>
      </c>
      <c r="C81" s="10" t="s">
        <v>3</v>
      </c>
      <c r="D81" s="24">
        <v>2</v>
      </c>
      <c r="E81" s="28">
        <v>504.56</v>
      </c>
      <c r="F81" s="24">
        <f t="shared" si="1"/>
        <v>1009.12</v>
      </c>
    </row>
    <row r="82" spans="1:7" x14ac:dyDescent="0.25">
      <c r="A82" s="19" t="s">
        <v>160</v>
      </c>
      <c r="B82" s="4" t="s">
        <v>161</v>
      </c>
      <c r="C82" s="10" t="s">
        <v>24</v>
      </c>
      <c r="D82" s="24">
        <v>45</v>
      </c>
      <c r="E82" s="28">
        <v>156.88</v>
      </c>
      <c r="F82" s="24">
        <f t="shared" si="1"/>
        <v>7059.5999999999995</v>
      </c>
    </row>
    <row r="83" spans="1:7" x14ac:dyDescent="0.25">
      <c r="A83" s="19" t="s">
        <v>162</v>
      </c>
      <c r="B83" s="4" t="s">
        <v>163</v>
      </c>
      <c r="C83" s="10" t="s">
        <v>3</v>
      </c>
      <c r="D83" s="24">
        <v>2</v>
      </c>
      <c r="E83" s="28">
        <v>221.54</v>
      </c>
      <c r="F83" s="24">
        <f t="shared" si="1"/>
        <v>443.08</v>
      </c>
    </row>
    <row r="84" spans="1:7" x14ac:dyDescent="0.25">
      <c r="A84" s="19" t="s">
        <v>164</v>
      </c>
      <c r="B84" s="4" t="s">
        <v>165</v>
      </c>
      <c r="C84" s="10" t="s">
        <v>24</v>
      </c>
      <c r="D84" s="24">
        <v>10</v>
      </c>
      <c r="E84" s="28">
        <v>181.26</v>
      </c>
      <c r="F84" s="24">
        <f t="shared" si="1"/>
        <v>1812.6</v>
      </c>
    </row>
    <row r="85" spans="1:7" x14ac:dyDescent="0.25">
      <c r="A85" s="19" t="s">
        <v>166</v>
      </c>
      <c r="B85" s="4" t="s">
        <v>167</v>
      </c>
      <c r="C85" s="10" t="s">
        <v>3</v>
      </c>
      <c r="D85" s="24">
        <v>2</v>
      </c>
      <c r="E85" s="28">
        <v>303.16000000000003</v>
      </c>
      <c r="F85" s="24">
        <f t="shared" si="1"/>
        <v>606.32000000000005</v>
      </c>
    </row>
    <row r="86" spans="1:7" x14ac:dyDescent="0.25">
      <c r="A86" s="19" t="s">
        <v>168</v>
      </c>
      <c r="B86" s="4" t="s">
        <v>169</v>
      </c>
      <c r="C86" s="10" t="s">
        <v>3</v>
      </c>
      <c r="D86" s="24">
        <v>4</v>
      </c>
      <c r="E86" s="28">
        <v>241.68</v>
      </c>
      <c r="F86" s="24">
        <f t="shared" si="1"/>
        <v>966.72</v>
      </c>
    </row>
    <row r="87" spans="1:7" x14ac:dyDescent="0.25">
      <c r="A87" s="19" t="s">
        <v>170</v>
      </c>
      <c r="B87" s="4" t="s">
        <v>171</v>
      </c>
      <c r="C87" s="10" t="s">
        <v>3</v>
      </c>
      <c r="D87" s="24">
        <v>6</v>
      </c>
      <c r="E87" s="28">
        <v>171.72</v>
      </c>
      <c r="F87" s="24">
        <f t="shared" si="1"/>
        <v>1030.32</v>
      </c>
    </row>
    <row r="88" spans="1:7" x14ac:dyDescent="0.25">
      <c r="A88" s="19" t="s">
        <v>172</v>
      </c>
      <c r="B88" s="4" t="s">
        <v>173</v>
      </c>
      <c r="C88" s="10" t="s">
        <v>3</v>
      </c>
      <c r="D88" s="24">
        <v>6</v>
      </c>
      <c r="E88" s="28">
        <v>171.72</v>
      </c>
      <c r="F88" s="24">
        <f t="shared" si="1"/>
        <v>1030.32</v>
      </c>
    </row>
    <row r="89" spans="1:7" s="2" customFormat="1" ht="15.75" x14ac:dyDescent="0.25">
      <c r="A89" s="18" t="s">
        <v>174</v>
      </c>
      <c r="B89" s="8" t="s">
        <v>175</v>
      </c>
      <c r="C89" s="12" t="s">
        <v>7</v>
      </c>
      <c r="D89" s="25" t="s">
        <v>7</v>
      </c>
      <c r="E89" s="29" t="s">
        <v>7</v>
      </c>
      <c r="F89" s="25">
        <v>43029.64</v>
      </c>
      <c r="G89" s="32"/>
    </row>
    <row r="90" spans="1:7" x14ac:dyDescent="0.25">
      <c r="A90" s="19" t="s">
        <v>176</v>
      </c>
      <c r="B90" s="4" t="s">
        <v>177</v>
      </c>
      <c r="C90" s="10" t="s">
        <v>3</v>
      </c>
      <c r="D90" s="24">
        <v>2</v>
      </c>
      <c r="E90" s="28">
        <v>1329.24</v>
      </c>
      <c r="F90" s="24">
        <f>MMULT(D90,E90)</f>
        <v>2658.48</v>
      </c>
    </row>
    <row r="91" spans="1:7" x14ac:dyDescent="0.25">
      <c r="A91" s="19" t="s">
        <v>178</v>
      </c>
      <c r="B91" s="4" t="s">
        <v>179</v>
      </c>
      <c r="C91" s="10" t="s">
        <v>3</v>
      </c>
      <c r="D91" s="24">
        <v>2</v>
      </c>
      <c r="E91" s="28">
        <v>1329.24</v>
      </c>
      <c r="F91" s="24">
        <f>MMULT(D91,E91)</f>
        <v>2658.48</v>
      </c>
    </row>
    <row r="92" spans="1:7" x14ac:dyDescent="0.25">
      <c r="A92" s="19" t="s">
        <v>180</v>
      </c>
      <c r="B92" s="4" t="s">
        <v>181</v>
      </c>
      <c r="C92" s="10" t="s">
        <v>3</v>
      </c>
      <c r="D92" s="24">
        <v>2</v>
      </c>
      <c r="E92" s="28">
        <v>807.72</v>
      </c>
      <c r="F92" s="24">
        <f>MMULT(D92,E92)</f>
        <v>1615.44</v>
      </c>
    </row>
    <row r="93" spans="1:7" x14ac:dyDescent="0.25">
      <c r="A93" s="19" t="s">
        <v>182</v>
      </c>
      <c r="B93" s="4" t="s">
        <v>183</v>
      </c>
      <c r="C93" s="10" t="s">
        <v>19</v>
      </c>
      <c r="D93" s="24">
        <v>30</v>
      </c>
      <c r="E93" s="28">
        <v>760.02</v>
      </c>
      <c r="F93" s="24">
        <f>MMULT(D93,E93)</f>
        <v>22800.6</v>
      </c>
    </row>
    <row r="94" spans="1:7" x14ac:dyDescent="0.25">
      <c r="A94" s="19" t="s">
        <v>184</v>
      </c>
      <c r="B94" s="4" t="s">
        <v>185</v>
      </c>
      <c r="C94" s="10" t="s">
        <v>3</v>
      </c>
      <c r="D94" s="24">
        <v>4</v>
      </c>
      <c r="E94" s="28">
        <v>3324.16</v>
      </c>
      <c r="F94" s="24">
        <f>MMULT(D94,E94)</f>
        <v>13296.64</v>
      </c>
    </row>
    <row r="95" spans="1:7" s="2" customFormat="1" ht="15.75" x14ac:dyDescent="0.25">
      <c r="A95" s="18" t="s">
        <v>186</v>
      </c>
      <c r="B95" s="8" t="s">
        <v>187</v>
      </c>
      <c r="C95" s="12" t="s">
        <v>7</v>
      </c>
      <c r="D95" s="25" t="s">
        <v>7</v>
      </c>
      <c r="E95" s="29" t="s">
        <v>7</v>
      </c>
      <c r="F95" s="25">
        <v>142192.85</v>
      </c>
      <c r="G95" s="32"/>
    </row>
    <row r="96" spans="1:7" s="2" customFormat="1" ht="15.75" x14ac:dyDescent="0.25">
      <c r="A96" s="18" t="s">
        <v>188</v>
      </c>
      <c r="B96" s="8" t="s">
        <v>189</v>
      </c>
      <c r="C96" s="12" t="s">
        <v>7</v>
      </c>
      <c r="D96" s="25" t="s">
        <v>7</v>
      </c>
      <c r="E96" s="29" t="s">
        <v>7</v>
      </c>
      <c r="F96" s="25">
        <v>5413.5</v>
      </c>
      <c r="G96" s="32"/>
    </row>
    <row r="97" spans="1:7" x14ac:dyDescent="0.25">
      <c r="A97" s="19" t="s">
        <v>190</v>
      </c>
      <c r="B97" s="4" t="s">
        <v>191</v>
      </c>
      <c r="C97" s="10" t="s">
        <v>24</v>
      </c>
      <c r="D97" s="24">
        <v>30</v>
      </c>
      <c r="E97" s="28">
        <v>180.45</v>
      </c>
      <c r="F97" s="24">
        <f>MMULT(D97,E97)</f>
        <v>5413.5</v>
      </c>
    </row>
    <row r="98" spans="1:7" s="2" customFormat="1" ht="15.75" x14ac:dyDescent="0.25">
      <c r="A98" s="18" t="s">
        <v>192</v>
      </c>
      <c r="B98" s="8" t="s">
        <v>193</v>
      </c>
      <c r="C98" s="12" t="s">
        <v>7</v>
      </c>
      <c r="D98" s="25" t="s">
        <v>7</v>
      </c>
      <c r="E98" s="29" t="s">
        <v>7</v>
      </c>
      <c r="F98" s="25">
        <v>19101.599999999999</v>
      </c>
      <c r="G98" s="32"/>
    </row>
    <row r="99" spans="1:7" x14ac:dyDescent="0.25">
      <c r="A99" s="19" t="s">
        <v>194</v>
      </c>
      <c r="B99" s="4" t="s">
        <v>195</v>
      </c>
      <c r="C99" s="10" t="s">
        <v>16</v>
      </c>
      <c r="D99" s="24">
        <v>0</v>
      </c>
      <c r="E99" s="28">
        <v>0</v>
      </c>
      <c r="F99" s="24">
        <f>MMULT(D99,E99)</f>
        <v>0</v>
      </c>
    </row>
    <row r="100" spans="1:7" x14ac:dyDescent="0.25">
      <c r="A100" s="19" t="s">
        <v>194</v>
      </c>
      <c r="B100" s="4" t="s">
        <v>196</v>
      </c>
      <c r="C100" s="10" t="s">
        <v>24</v>
      </c>
      <c r="D100" s="24">
        <v>80</v>
      </c>
      <c r="E100" s="28">
        <v>91.41</v>
      </c>
      <c r="F100" s="24">
        <f>MMULT(D100,E100)</f>
        <v>7312.7999999999993</v>
      </c>
    </row>
    <row r="101" spans="1:7" x14ac:dyDescent="0.25">
      <c r="A101" s="19" t="s">
        <v>197</v>
      </c>
      <c r="B101" s="4" t="s">
        <v>198</v>
      </c>
      <c r="C101" s="10" t="s">
        <v>24</v>
      </c>
      <c r="D101" s="24">
        <v>50</v>
      </c>
      <c r="E101" s="28">
        <v>100.91</v>
      </c>
      <c r="F101" s="24">
        <f>MMULT(D101,E101)</f>
        <v>5045.5</v>
      </c>
    </row>
    <row r="102" spans="1:7" x14ac:dyDescent="0.25">
      <c r="A102" s="19" t="s">
        <v>199</v>
      </c>
      <c r="B102" s="4" t="s">
        <v>200</v>
      </c>
      <c r="C102" s="10" t="s">
        <v>24</v>
      </c>
      <c r="D102" s="24">
        <v>50</v>
      </c>
      <c r="E102" s="28">
        <v>110.41</v>
      </c>
      <c r="F102" s="24">
        <f>MMULT(D102,E102)</f>
        <v>5520.5</v>
      </c>
    </row>
    <row r="103" spans="1:7" x14ac:dyDescent="0.25">
      <c r="A103" s="19" t="s">
        <v>201</v>
      </c>
      <c r="B103" s="4" t="s">
        <v>202</v>
      </c>
      <c r="C103" s="10" t="s">
        <v>24</v>
      </c>
      <c r="D103" s="24">
        <v>10</v>
      </c>
      <c r="E103" s="28">
        <v>122.28</v>
      </c>
      <c r="F103" s="24">
        <f>MMULT(D103,E103)</f>
        <v>1222.8</v>
      </c>
    </row>
    <row r="104" spans="1:7" s="2" customFormat="1" ht="15.75" x14ac:dyDescent="0.25">
      <c r="A104" s="18" t="s">
        <v>203</v>
      </c>
      <c r="B104" s="8" t="s">
        <v>204</v>
      </c>
      <c r="C104" s="12" t="s">
        <v>7</v>
      </c>
      <c r="D104" s="25" t="s">
        <v>7</v>
      </c>
      <c r="E104" s="29" t="s">
        <v>7</v>
      </c>
      <c r="F104" s="25">
        <v>2343.54</v>
      </c>
      <c r="G104" s="32"/>
    </row>
    <row r="105" spans="1:7" x14ac:dyDescent="0.25">
      <c r="A105" s="19" t="s">
        <v>205</v>
      </c>
      <c r="B105" s="4" t="s">
        <v>206</v>
      </c>
      <c r="C105" s="10" t="s">
        <v>3</v>
      </c>
      <c r="D105" s="24">
        <v>8</v>
      </c>
      <c r="E105" s="28">
        <v>186.39</v>
      </c>
      <c r="F105" s="24">
        <f>MMULT(D105,E105)</f>
        <v>1491.12</v>
      </c>
    </row>
    <row r="106" spans="1:7" x14ac:dyDescent="0.25">
      <c r="A106" s="19" t="s">
        <v>207</v>
      </c>
      <c r="B106" s="4" t="s">
        <v>208</v>
      </c>
      <c r="C106" s="10" t="s">
        <v>3</v>
      </c>
      <c r="D106" s="24">
        <v>2</v>
      </c>
      <c r="E106" s="28">
        <v>271.87</v>
      </c>
      <c r="F106" s="24">
        <f>MMULT(D106,E106)</f>
        <v>543.74</v>
      </c>
    </row>
    <row r="107" spans="1:7" x14ac:dyDescent="0.25">
      <c r="A107" s="19" t="s">
        <v>209</v>
      </c>
      <c r="B107" s="4" t="s">
        <v>210</v>
      </c>
      <c r="C107" s="10" t="s">
        <v>3</v>
      </c>
      <c r="D107" s="24">
        <v>2</v>
      </c>
      <c r="E107" s="28">
        <v>154.34</v>
      </c>
      <c r="F107" s="24">
        <f>MMULT(D107,E107)</f>
        <v>308.68</v>
      </c>
    </row>
    <row r="108" spans="1:7" s="2" customFormat="1" ht="15.75" x14ac:dyDescent="0.25">
      <c r="A108" s="18" t="s">
        <v>211</v>
      </c>
      <c r="B108" s="8" t="s">
        <v>212</v>
      </c>
      <c r="C108" s="12" t="s">
        <v>7</v>
      </c>
      <c r="D108" s="25" t="s">
        <v>7</v>
      </c>
      <c r="E108" s="29" t="s">
        <v>7</v>
      </c>
      <c r="F108" s="25">
        <v>18413.5</v>
      </c>
      <c r="G108" s="32"/>
    </row>
    <row r="109" spans="1:7" x14ac:dyDescent="0.25">
      <c r="A109" s="19" t="s">
        <v>213</v>
      </c>
      <c r="B109" s="4" t="s">
        <v>214</v>
      </c>
      <c r="C109" s="10" t="s">
        <v>24</v>
      </c>
      <c r="D109" s="24">
        <v>20</v>
      </c>
      <c r="E109" s="28">
        <v>118.72</v>
      </c>
      <c r="F109" s="24">
        <f>MMULT(D109,E109)</f>
        <v>2374.4</v>
      </c>
    </row>
    <row r="110" spans="1:7" x14ac:dyDescent="0.25">
      <c r="A110" s="19" t="s">
        <v>215</v>
      </c>
      <c r="B110" s="4" t="s">
        <v>216</v>
      </c>
      <c r="C110" s="10" t="s">
        <v>24</v>
      </c>
      <c r="D110" s="24">
        <v>50</v>
      </c>
      <c r="E110" s="28">
        <v>127.03</v>
      </c>
      <c r="F110" s="24">
        <f>MMULT(D110,E110)</f>
        <v>6351.5</v>
      </c>
    </row>
    <row r="111" spans="1:7" x14ac:dyDescent="0.25">
      <c r="A111" s="19" t="s">
        <v>217</v>
      </c>
      <c r="B111" s="4" t="s">
        <v>218</v>
      </c>
      <c r="C111" s="10" t="s">
        <v>24</v>
      </c>
      <c r="D111" s="24">
        <v>60</v>
      </c>
      <c r="E111" s="28">
        <v>161.46</v>
      </c>
      <c r="F111" s="24">
        <f>MMULT(D111,E111)</f>
        <v>9687.6</v>
      </c>
    </row>
    <row r="112" spans="1:7" s="2" customFormat="1" ht="15.75" x14ac:dyDescent="0.25">
      <c r="A112" s="18" t="s">
        <v>219</v>
      </c>
      <c r="B112" s="8" t="s">
        <v>220</v>
      </c>
      <c r="C112" s="12" t="s">
        <v>7</v>
      </c>
      <c r="D112" s="25" t="s">
        <v>7</v>
      </c>
      <c r="E112" s="29" t="s">
        <v>7</v>
      </c>
      <c r="F112" s="25">
        <v>5105</v>
      </c>
      <c r="G112" s="32"/>
    </row>
    <row r="113" spans="1:7" x14ac:dyDescent="0.25">
      <c r="A113" s="19" t="s">
        <v>221</v>
      </c>
      <c r="B113" s="4" t="s">
        <v>222</v>
      </c>
      <c r="C113" s="10" t="s">
        <v>24</v>
      </c>
      <c r="D113" s="24">
        <v>50</v>
      </c>
      <c r="E113" s="28">
        <v>102.1</v>
      </c>
      <c r="F113" s="24">
        <f>MMULT(D113,E113)</f>
        <v>5105</v>
      </c>
    </row>
    <row r="114" spans="1:7" s="2" customFormat="1" ht="15.75" x14ac:dyDescent="0.25">
      <c r="A114" s="18" t="s">
        <v>223</v>
      </c>
      <c r="B114" s="8" t="s">
        <v>224</v>
      </c>
      <c r="C114" s="12" t="s">
        <v>7</v>
      </c>
      <c r="D114" s="25" t="s">
        <v>7</v>
      </c>
      <c r="E114" s="29" t="s">
        <v>7</v>
      </c>
      <c r="F114" s="25">
        <v>7223.06</v>
      </c>
      <c r="G114" s="32"/>
    </row>
    <row r="115" spans="1:7" x14ac:dyDescent="0.25">
      <c r="A115" s="19" t="s">
        <v>225</v>
      </c>
      <c r="B115" s="4" t="s">
        <v>226</v>
      </c>
      <c r="C115" s="10" t="s">
        <v>3</v>
      </c>
      <c r="D115" s="24">
        <v>30</v>
      </c>
      <c r="E115" s="28">
        <v>235.07</v>
      </c>
      <c r="F115" s="24">
        <f>MMULT(D115,E115)</f>
        <v>7052.0999999999995</v>
      </c>
    </row>
    <row r="116" spans="1:7" x14ac:dyDescent="0.25">
      <c r="A116" s="19" t="s">
        <v>227</v>
      </c>
      <c r="B116" s="4" t="s">
        <v>228</v>
      </c>
      <c r="C116" s="10" t="s">
        <v>3</v>
      </c>
      <c r="D116" s="24">
        <v>2</v>
      </c>
      <c r="E116" s="28">
        <v>85.48</v>
      </c>
      <c r="F116" s="24">
        <f>MMULT(D116,E116)</f>
        <v>170.96</v>
      </c>
    </row>
    <row r="117" spans="1:7" s="2" customFormat="1" ht="15.75" x14ac:dyDescent="0.25">
      <c r="A117" s="18" t="s">
        <v>229</v>
      </c>
      <c r="B117" s="8" t="s">
        <v>230</v>
      </c>
      <c r="C117" s="12" t="s">
        <v>7</v>
      </c>
      <c r="D117" s="25" t="s">
        <v>7</v>
      </c>
      <c r="E117" s="29" t="s">
        <v>7</v>
      </c>
      <c r="F117" s="25">
        <v>8571.5400000000009</v>
      </c>
      <c r="G117" s="32"/>
    </row>
    <row r="118" spans="1:7" x14ac:dyDescent="0.25">
      <c r="A118" s="19" t="s">
        <v>231</v>
      </c>
      <c r="B118" s="4" t="s">
        <v>232</v>
      </c>
      <c r="C118" s="10" t="s">
        <v>3</v>
      </c>
      <c r="D118" s="24">
        <v>2</v>
      </c>
      <c r="E118" s="28">
        <v>1187.2</v>
      </c>
      <c r="F118" s="24">
        <f>MMULT(D118,E118)</f>
        <v>2374.4</v>
      </c>
    </row>
    <row r="119" spans="1:7" x14ac:dyDescent="0.25">
      <c r="A119" s="19" t="s">
        <v>233</v>
      </c>
      <c r="B119" s="4" t="s">
        <v>234</v>
      </c>
      <c r="C119" s="10" t="s">
        <v>3</v>
      </c>
      <c r="D119" s="24">
        <v>2</v>
      </c>
      <c r="E119" s="28">
        <v>273.06</v>
      </c>
      <c r="F119" s="24">
        <f>MMULT(D119,E119)</f>
        <v>546.12</v>
      </c>
    </row>
    <row r="120" spans="1:7" x14ac:dyDescent="0.25">
      <c r="A120" s="19" t="s">
        <v>235</v>
      </c>
      <c r="B120" s="4" t="s">
        <v>236</v>
      </c>
      <c r="C120" s="10" t="s">
        <v>3</v>
      </c>
      <c r="D120" s="24">
        <v>10</v>
      </c>
      <c r="E120" s="28">
        <v>308.67</v>
      </c>
      <c r="F120" s="24">
        <f>MMULT(D120,E120)</f>
        <v>3086.7000000000003</v>
      </c>
    </row>
    <row r="121" spans="1:7" x14ac:dyDescent="0.25">
      <c r="A121" s="19" t="s">
        <v>237</v>
      </c>
      <c r="B121" s="4" t="s">
        <v>238</v>
      </c>
      <c r="C121" s="10" t="s">
        <v>3</v>
      </c>
      <c r="D121" s="24">
        <v>8</v>
      </c>
      <c r="E121" s="28">
        <v>320.54000000000002</v>
      </c>
      <c r="F121" s="24">
        <f>MMULT(D121,E121)</f>
        <v>2564.3200000000002</v>
      </c>
    </row>
    <row r="122" spans="1:7" s="2" customFormat="1" ht="15.75" x14ac:dyDescent="0.25">
      <c r="A122" s="18" t="s">
        <v>239</v>
      </c>
      <c r="B122" s="8" t="s">
        <v>240</v>
      </c>
      <c r="C122" s="12" t="s">
        <v>7</v>
      </c>
      <c r="D122" s="25" t="s">
        <v>7</v>
      </c>
      <c r="E122" s="29" t="s">
        <v>7</v>
      </c>
      <c r="F122" s="25">
        <v>23767.759999999998</v>
      </c>
      <c r="G122" s="32"/>
    </row>
    <row r="123" spans="1:7" x14ac:dyDescent="0.25">
      <c r="A123" s="19" t="s">
        <v>241</v>
      </c>
      <c r="B123" s="4" t="s">
        <v>242</v>
      </c>
      <c r="C123" s="10" t="s">
        <v>16</v>
      </c>
      <c r="D123" s="24">
        <v>0</v>
      </c>
      <c r="E123" s="28">
        <v>0</v>
      </c>
      <c r="F123" s="24">
        <f>MMULT(D123,E123)</f>
        <v>0</v>
      </c>
    </row>
    <row r="124" spans="1:7" x14ac:dyDescent="0.25">
      <c r="A124" s="19" t="s">
        <v>241</v>
      </c>
      <c r="B124" s="4" t="s">
        <v>243</v>
      </c>
      <c r="C124" s="10" t="s">
        <v>3</v>
      </c>
      <c r="D124" s="24">
        <v>4</v>
      </c>
      <c r="E124" s="28">
        <v>1341.54</v>
      </c>
      <c r="F124" s="24">
        <f>MMULT(D124,E124)</f>
        <v>5366.16</v>
      </c>
    </row>
    <row r="125" spans="1:7" x14ac:dyDescent="0.25">
      <c r="A125" s="19" t="s">
        <v>244</v>
      </c>
      <c r="B125" s="4" t="s">
        <v>245</v>
      </c>
      <c r="C125" s="10" t="s">
        <v>3</v>
      </c>
      <c r="D125" s="24">
        <v>2</v>
      </c>
      <c r="E125" s="28">
        <v>3324.16</v>
      </c>
      <c r="F125" s="24">
        <f>MMULT(D125,E125)</f>
        <v>6648.32</v>
      </c>
    </row>
    <row r="126" spans="1:7" x14ac:dyDescent="0.25">
      <c r="A126" s="19" t="s">
        <v>246</v>
      </c>
      <c r="B126" s="4" t="s">
        <v>247</v>
      </c>
      <c r="C126" s="10" t="s">
        <v>248</v>
      </c>
      <c r="D126" s="24">
        <v>6</v>
      </c>
      <c r="E126" s="28">
        <v>1958.88</v>
      </c>
      <c r="F126" s="24">
        <f>MMULT(D126,E126)</f>
        <v>11753.28</v>
      </c>
    </row>
    <row r="127" spans="1:7" s="2" customFormat="1" ht="15.75" x14ac:dyDescent="0.25">
      <c r="A127" s="18" t="s">
        <v>249</v>
      </c>
      <c r="B127" s="8" t="s">
        <v>250</v>
      </c>
      <c r="C127" s="12" t="s">
        <v>7</v>
      </c>
      <c r="D127" s="25" t="s">
        <v>7</v>
      </c>
      <c r="E127" s="29" t="s">
        <v>7</v>
      </c>
      <c r="F127" s="25">
        <v>17271.34</v>
      </c>
      <c r="G127" s="32"/>
    </row>
    <row r="128" spans="1:7" x14ac:dyDescent="0.25">
      <c r="A128" s="19" t="s">
        <v>251</v>
      </c>
      <c r="B128" s="4" t="s">
        <v>252</v>
      </c>
      <c r="C128" s="10" t="s">
        <v>16</v>
      </c>
      <c r="D128" s="24">
        <v>0</v>
      </c>
      <c r="E128" s="28">
        <v>0</v>
      </c>
      <c r="F128" s="24">
        <f>MMULT(D128,E128)</f>
        <v>0</v>
      </c>
    </row>
    <row r="129" spans="1:7" x14ac:dyDescent="0.25">
      <c r="A129" s="19" t="s">
        <v>251</v>
      </c>
      <c r="B129" s="4" t="s">
        <v>253</v>
      </c>
      <c r="C129" s="10" t="s">
        <v>3</v>
      </c>
      <c r="D129" s="24">
        <v>2</v>
      </c>
      <c r="E129" s="28">
        <v>914.14</v>
      </c>
      <c r="F129" s="24">
        <f>MMULT(D129,E129)</f>
        <v>1828.28</v>
      </c>
    </row>
    <row r="130" spans="1:7" x14ac:dyDescent="0.25">
      <c r="A130" s="19" t="s">
        <v>254</v>
      </c>
      <c r="B130" s="4" t="s">
        <v>255</v>
      </c>
      <c r="C130" s="10" t="s">
        <v>3</v>
      </c>
      <c r="D130" s="24">
        <v>6</v>
      </c>
      <c r="E130" s="28">
        <v>1614.59</v>
      </c>
      <c r="F130" s="24">
        <f>MMULT(D130,E130)</f>
        <v>9687.5399999999991</v>
      </c>
    </row>
    <row r="131" spans="1:7" x14ac:dyDescent="0.25">
      <c r="A131" s="19" t="s">
        <v>256</v>
      </c>
      <c r="B131" s="4" t="s">
        <v>257</v>
      </c>
      <c r="C131" s="10" t="s">
        <v>3</v>
      </c>
      <c r="D131" s="24">
        <v>4</v>
      </c>
      <c r="E131" s="28">
        <v>1032.8599999999999</v>
      </c>
      <c r="F131" s="24">
        <f>MMULT(D131,E131)</f>
        <v>4131.4399999999996</v>
      </c>
    </row>
    <row r="132" spans="1:7" x14ac:dyDescent="0.25">
      <c r="A132" s="19" t="s">
        <v>258</v>
      </c>
      <c r="B132" s="4" t="s">
        <v>259</v>
      </c>
      <c r="C132" s="10" t="s">
        <v>3</v>
      </c>
      <c r="D132" s="24">
        <v>12</v>
      </c>
      <c r="E132" s="28">
        <v>135.34</v>
      </c>
      <c r="F132" s="24">
        <f>MMULT(D132,E132)</f>
        <v>1624.08</v>
      </c>
    </row>
    <row r="133" spans="1:7" s="2" customFormat="1" ht="15.75" x14ac:dyDescent="0.25">
      <c r="A133" s="18" t="s">
        <v>260</v>
      </c>
      <c r="B133" s="8" t="s">
        <v>261</v>
      </c>
      <c r="C133" s="12" t="s">
        <v>7</v>
      </c>
      <c r="D133" s="25" t="s">
        <v>7</v>
      </c>
      <c r="E133" s="29" t="s">
        <v>7</v>
      </c>
      <c r="F133" s="25">
        <v>17024.419999999998</v>
      </c>
      <c r="G133" s="32"/>
    </row>
    <row r="134" spans="1:7" x14ac:dyDescent="0.25">
      <c r="A134" s="19" t="s">
        <v>262</v>
      </c>
      <c r="B134" s="4" t="s">
        <v>263</v>
      </c>
      <c r="C134" s="10" t="s">
        <v>16</v>
      </c>
      <c r="D134" s="24">
        <v>0</v>
      </c>
      <c r="E134" s="28">
        <v>0</v>
      </c>
      <c r="F134" s="24">
        <f t="shared" ref="F134:F139" si="2">MMULT(D134,E134)</f>
        <v>0</v>
      </c>
    </row>
    <row r="135" spans="1:7" x14ac:dyDescent="0.25">
      <c r="A135" s="19" t="s">
        <v>262</v>
      </c>
      <c r="B135" s="4" t="s">
        <v>264</v>
      </c>
      <c r="C135" s="10" t="s">
        <v>3</v>
      </c>
      <c r="D135" s="24">
        <v>2</v>
      </c>
      <c r="E135" s="28">
        <v>154.34</v>
      </c>
      <c r="F135" s="24">
        <f t="shared" si="2"/>
        <v>308.68</v>
      </c>
    </row>
    <row r="136" spans="1:7" x14ac:dyDescent="0.25">
      <c r="A136" s="19" t="s">
        <v>265</v>
      </c>
      <c r="B136" s="4" t="s">
        <v>266</v>
      </c>
      <c r="C136" s="10" t="s">
        <v>3</v>
      </c>
      <c r="D136" s="24">
        <v>2</v>
      </c>
      <c r="E136" s="28">
        <v>546.11</v>
      </c>
      <c r="F136" s="24">
        <f t="shared" si="2"/>
        <v>1092.22</v>
      </c>
    </row>
    <row r="137" spans="1:7" x14ac:dyDescent="0.25">
      <c r="A137" s="19" t="s">
        <v>267</v>
      </c>
      <c r="B137" s="4" t="s">
        <v>268</v>
      </c>
      <c r="C137" s="10" t="s">
        <v>3</v>
      </c>
      <c r="D137" s="24">
        <v>6</v>
      </c>
      <c r="E137" s="28">
        <v>1092.22</v>
      </c>
      <c r="F137" s="24">
        <f t="shared" si="2"/>
        <v>6553.32</v>
      </c>
    </row>
    <row r="138" spans="1:7" x14ac:dyDescent="0.25">
      <c r="A138" s="19" t="s">
        <v>269</v>
      </c>
      <c r="B138" s="4" t="s">
        <v>270</v>
      </c>
      <c r="C138" s="10" t="s">
        <v>3</v>
      </c>
      <c r="D138" s="24">
        <v>4</v>
      </c>
      <c r="E138" s="28">
        <v>1020.99</v>
      </c>
      <c r="F138" s="24">
        <f t="shared" si="2"/>
        <v>4083.96</v>
      </c>
    </row>
    <row r="139" spans="1:7" x14ac:dyDescent="0.25">
      <c r="A139" s="19" t="s">
        <v>271</v>
      </c>
      <c r="B139" s="4" t="s">
        <v>272</v>
      </c>
      <c r="C139" s="10" t="s">
        <v>3</v>
      </c>
      <c r="D139" s="24">
        <v>2</v>
      </c>
      <c r="E139" s="28">
        <v>2493.12</v>
      </c>
      <c r="F139" s="24">
        <f t="shared" si="2"/>
        <v>4986.24</v>
      </c>
    </row>
    <row r="140" spans="1:7" s="2" customFormat="1" ht="15.75" x14ac:dyDescent="0.25">
      <c r="A140" s="18" t="s">
        <v>273</v>
      </c>
      <c r="B140" s="8" t="s">
        <v>274</v>
      </c>
      <c r="C140" s="12" t="s">
        <v>7</v>
      </c>
      <c r="D140" s="25" t="s">
        <v>7</v>
      </c>
      <c r="E140" s="29" t="s">
        <v>7</v>
      </c>
      <c r="F140" s="25">
        <v>4494.75</v>
      </c>
      <c r="G140" s="32"/>
    </row>
    <row r="141" spans="1:7" x14ac:dyDescent="0.25">
      <c r="A141" s="19" t="s">
        <v>275</v>
      </c>
      <c r="B141" s="4" t="s">
        <v>276</v>
      </c>
      <c r="C141" s="10" t="s">
        <v>3</v>
      </c>
      <c r="D141" s="24">
        <v>3</v>
      </c>
      <c r="E141" s="28">
        <v>296.8</v>
      </c>
      <c r="F141" s="24">
        <f>MMULT(D141,E141)</f>
        <v>890.40000000000009</v>
      </c>
    </row>
    <row r="142" spans="1:7" x14ac:dyDescent="0.25">
      <c r="A142" s="19" t="s">
        <v>277</v>
      </c>
      <c r="B142" s="4" t="s">
        <v>278</v>
      </c>
      <c r="C142" s="10" t="s">
        <v>3</v>
      </c>
      <c r="D142" s="24">
        <v>3</v>
      </c>
      <c r="E142" s="28">
        <v>192.33</v>
      </c>
      <c r="F142" s="24">
        <f>MMULT(D142,E142)</f>
        <v>576.99</v>
      </c>
    </row>
    <row r="143" spans="1:7" x14ac:dyDescent="0.25">
      <c r="A143" s="19" t="s">
        <v>279</v>
      </c>
      <c r="B143" s="4" t="s">
        <v>280</v>
      </c>
      <c r="C143" s="10" t="s">
        <v>3</v>
      </c>
      <c r="D143" s="24">
        <v>3</v>
      </c>
      <c r="E143" s="28">
        <v>1009.12</v>
      </c>
      <c r="F143" s="24">
        <f>MMULT(D143,E143)</f>
        <v>3027.36</v>
      </c>
    </row>
    <row r="144" spans="1:7" s="2" customFormat="1" ht="15.75" x14ac:dyDescent="0.25">
      <c r="A144" s="18" t="s">
        <v>281</v>
      </c>
      <c r="B144" s="8" t="s">
        <v>282</v>
      </c>
      <c r="C144" s="12" t="s">
        <v>7</v>
      </c>
      <c r="D144" s="25" t="s">
        <v>7</v>
      </c>
      <c r="E144" s="29" t="s">
        <v>7</v>
      </c>
      <c r="F144" s="25">
        <v>2184.44</v>
      </c>
      <c r="G144" s="32"/>
    </row>
    <row r="145" spans="1:7" x14ac:dyDescent="0.25">
      <c r="A145" s="19" t="s">
        <v>283</v>
      </c>
      <c r="B145" s="4" t="s">
        <v>284</v>
      </c>
      <c r="C145" s="10" t="s">
        <v>3</v>
      </c>
      <c r="D145" s="24">
        <v>2</v>
      </c>
      <c r="E145" s="28">
        <v>1092.22</v>
      </c>
      <c r="F145" s="24">
        <f>MMULT(D145,E145)</f>
        <v>2184.44</v>
      </c>
    </row>
    <row r="146" spans="1:7" s="2" customFormat="1" ht="15.75" x14ac:dyDescent="0.25">
      <c r="A146" s="18" t="s">
        <v>285</v>
      </c>
      <c r="B146" s="8" t="s">
        <v>286</v>
      </c>
      <c r="C146" s="12" t="s">
        <v>7</v>
      </c>
      <c r="D146" s="25" t="s">
        <v>7</v>
      </c>
      <c r="E146" s="29" t="s">
        <v>7</v>
      </c>
      <c r="F146" s="25">
        <v>11278.4</v>
      </c>
      <c r="G146" s="32"/>
    </row>
    <row r="147" spans="1:7" x14ac:dyDescent="0.25">
      <c r="A147" s="19" t="s">
        <v>287</v>
      </c>
      <c r="B147" s="4" t="s">
        <v>288</v>
      </c>
      <c r="C147" s="10" t="s">
        <v>248</v>
      </c>
      <c r="D147" s="24">
        <v>2</v>
      </c>
      <c r="E147" s="28">
        <v>2789.92</v>
      </c>
      <c r="F147" s="24">
        <f>MMULT(D147,E147)</f>
        <v>5579.84</v>
      </c>
    </row>
    <row r="148" spans="1:7" x14ac:dyDescent="0.25">
      <c r="A148" s="19" t="s">
        <v>289</v>
      </c>
      <c r="B148" s="4" t="s">
        <v>290</v>
      </c>
      <c r="C148" s="10" t="s">
        <v>3</v>
      </c>
      <c r="D148" s="24">
        <v>2</v>
      </c>
      <c r="E148" s="28">
        <v>2849.28</v>
      </c>
      <c r="F148" s="24">
        <f>MMULT(D148,E148)</f>
        <v>5698.56</v>
      </c>
    </row>
    <row r="149" spans="1:7" s="2" customFormat="1" ht="15.75" x14ac:dyDescent="0.25">
      <c r="A149" s="18" t="s">
        <v>291</v>
      </c>
      <c r="B149" s="8" t="s">
        <v>292</v>
      </c>
      <c r="C149" s="12" t="s">
        <v>7</v>
      </c>
      <c r="D149" s="25" t="s">
        <v>7</v>
      </c>
      <c r="E149" s="29" t="s">
        <v>7</v>
      </c>
      <c r="F149" s="25">
        <v>368595.92</v>
      </c>
      <c r="G149" s="32"/>
    </row>
    <row r="150" spans="1:7" x14ac:dyDescent="0.25">
      <c r="A150" s="19" t="s">
        <v>293</v>
      </c>
      <c r="B150" s="4" t="s">
        <v>294</v>
      </c>
      <c r="C150" s="10" t="s">
        <v>16</v>
      </c>
      <c r="D150" s="24">
        <v>0</v>
      </c>
      <c r="E150" s="28">
        <v>0</v>
      </c>
      <c r="F150" s="24">
        <f t="shared" ref="F150:F171" si="3">MMULT(D150,E150)</f>
        <v>0</v>
      </c>
    </row>
    <row r="151" spans="1:7" x14ac:dyDescent="0.25">
      <c r="A151" s="19" t="s">
        <v>295</v>
      </c>
      <c r="B151" s="4" t="s">
        <v>296</v>
      </c>
      <c r="C151" s="10" t="s">
        <v>3</v>
      </c>
      <c r="D151" s="24">
        <v>2</v>
      </c>
      <c r="E151" s="28">
        <v>1780.8</v>
      </c>
      <c r="F151" s="24">
        <f t="shared" si="3"/>
        <v>3561.6</v>
      </c>
    </row>
    <row r="152" spans="1:7" x14ac:dyDescent="0.25">
      <c r="A152" s="19" t="s">
        <v>297</v>
      </c>
      <c r="B152" s="4" t="s">
        <v>298</v>
      </c>
      <c r="C152" s="10" t="s">
        <v>248</v>
      </c>
      <c r="D152" s="24">
        <v>1</v>
      </c>
      <c r="E152" s="28">
        <v>3561.6</v>
      </c>
      <c r="F152" s="24">
        <f t="shared" si="3"/>
        <v>3561.6</v>
      </c>
    </row>
    <row r="153" spans="1:7" x14ac:dyDescent="0.25">
      <c r="A153" s="19" t="s">
        <v>299</v>
      </c>
      <c r="B153" s="4" t="s">
        <v>300</v>
      </c>
      <c r="C153" s="10" t="s">
        <v>3</v>
      </c>
      <c r="D153" s="24">
        <v>2</v>
      </c>
      <c r="E153" s="28">
        <v>593.6</v>
      </c>
      <c r="F153" s="24">
        <f t="shared" si="3"/>
        <v>1187.2</v>
      </c>
    </row>
    <row r="154" spans="1:7" x14ac:dyDescent="0.25">
      <c r="A154" s="19" t="s">
        <v>301</v>
      </c>
      <c r="B154" s="4" t="s">
        <v>302</v>
      </c>
      <c r="C154" s="10" t="s">
        <v>248</v>
      </c>
      <c r="D154" s="24">
        <v>1</v>
      </c>
      <c r="E154" s="28">
        <v>593.6</v>
      </c>
      <c r="F154" s="24">
        <f t="shared" si="3"/>
        <v>593.6</v>
      </c>
    </row>
    <row r="155" spans="1:7" x14ac:dyDescent="0.25">
      <c r="A155" s="19" t="s">
        <v>303</v>
      </c>
      <c r="B155" s="4" t="s">
        <v>304</v>
      </c>
      <c r="C155" s="10" t="s">
        <v>248</v>
      </c>
      <c r="D155" s="24">
        <v>1</v>
      </c>
      <c r="E155" s="28">
        <v>1780.8</v>
      </c>
      <c r="F155" s="24">
        <f t="shared" si="3"/>
        <v>1780.8</v>
      </c>
    </row>
    <row r="156" spans="1:7" x14ac:dyDescent="0.25">
      <c r="A156" s="19" t="s">
        <v>305</v>
      </c>
      <c r="B156" s="4" t="s">
        <v>306</v>
      </c>
      <c r="C156" s="10" t="s">
        <v>3</v>
      </c>
      <c r="D156" s="24">
        <v>3</v>
      </c>
      <c r="E156" s="28">
        <v>1424.64</v>
      </c>
      <c r="F156" s="24">
        <f t="shared" si="3"/>
        <v>4273.92</v>
      </c>
    </row>
    <row r="157" spans="1:7" x14ac:dyDescent="0.25">
      <c r="A157" s="19" t="s">
        <v>307</v>
      </c>
      <c r="B157" s="4" t="s">
        <v>308</v>
      </c>
      <c r="C157" s="10" t="s">
        <v>248</v>
      </c>
      <c r="D157" s="24">
        <v>1</v>
      </c>
      <c r="E157" s="28">
        <v>8310.4</v>
      </c>
      <c r="F157" s="24">
        <f t="shared" si="3"/>
        <v>8310.4</v>
      </c>
    </row>
    <row r="158" spans="1:7" x14ac:dyDescent="0.25">
      <c r="A158" s="19" t="s">
        <v>309</v>
      </c>
      <c r="B158" s="4" t="s">
        <v>310</v>
      </c>
      <c r="C158" s="10" t="s">
        <v>248</v>
      </c>
      <c r="D158" s="24">
        <v>1</v>
      </c>
      <c r="E158" s="28">
        <v>5342.4</v>
      </c>
      <c r="F158" s="24">
        <f t="shared" si="3"/>
        <v>5342.4</v>
      </c>
    </row>
    <row r="159" spans="1:7" x14ac:dyDescent="0.25">
      <c r="A159" s="19" t="s">
        <v>311</v>
      </c>
      <c r="B159" s="4" t="s">
        <v>312</v>
      </c>
      <c r="C159" s="10" t="s">
        <v>248</v>
      </c>
      <c r="D159" s="24">
        <v>1</v>
      </c>
      <c r="E159" s="28">
        <v>949.76</v>
      </c>
      <c r="F159" s="24">
        <f t="shared" si="3"/>
        <v>949.76</v>
      </c>
    </row>
    <row r="160" spans="1:7" x14ac:dyDescent="0.25">
      <c r="A160" s="19" t="s">
        <v>313</v>
      </c>
      <c r="B160" s="4" t="s">
        <v>314</v>
      </c>
      <c r="C160" s="10" t="s">
        <v>3</v>
      </c>
      <c r="D160" s="24">
        <v>25</v>
      </c>
      <c r="E160" s="28">
        <v>356.16</v>
      </c>
      <c r="F160" s="24">
        <f t="shared" si="3"/>
        <v>8904</v>
      </c>
    </row>
    <row r="161" spans="1:7" x14ac:dyDescent="0.25">
      <c r="A161" s="19" t="s">
        <v>315</v>
      </c>
      <c r="B161" s="4" t="s">
        <v>316</v>
      </c>
      <c r="C161" s="10" t="s">
        <v>248</v>
      </c>
      <c r="D161" s="24">
        <v>2</v>
      </c>
      <c r="E161" s="28">
        <v>415.52</v>
      </c>
      <c r="F161" s="24">
        <f t="shared" si="3"/>
        <v>831.04</v>
      </c>
    </row>
    <row r="162" spans="1:7" x14ac:dyDescent="0.25">
      <c r="A162" s="19" t="s">
        <v>317</v>
      </c>
      <c r="B162" s="4" t="s">
        <v>318</v>
      </c>
      <c r="C162" s="10" t="s">
        <v>3</v>
      </c>
      <c r="D162" s="24">
        <v>2</v>
      </c>
      <c r="E162" s="28">
        <v>82.68</v>
      </c>
      <c r="F162" s="24">
        <f t="shared" si="3"/>
        <v>165.36</v>
      </c>
    </row>
    <row r="163" spans="1:7" x14ac:dyDescent="0.25">
      <c r="A163" s="19" t="s">
        <v>319</v>
      </c>
      <c r="B163" s="4" t="s">
        <v>320</v>
      </c>
      <c r="C163" s="10" t="s">
        <v>248</v>
      </c>
      <c r="D163" s="24">
        <v>4</v>
      </c>
      <c r="E163" s="28">
        <v>296.8</v>
      </c>
      <c r="F163" s="24">
        <f t="shared" si="3"/>
        <v>1187.2</v>
      </c>
    </row>
    <row r="164" spans="1:7" x14ac:dyDescent="0.25">
      <c r="A164" s="19" t="s">
        <v>321</v>
      </c>
      <c r="B164" s="4" t="s">
        <v>322</v>
      </c>
      <c r="C164" s="10" t="s">
        <v>248</v>
      </c>
      <c r="D164" s="24">
        <v>4</v>
      </c>
      <c r="E164" s="28">
        <v>178.08</v>
      </c>
      <c r="F164" s="24">
        <f t="shared" si="3"/>
        <v>712.32</v>
      </c>
    </row>
    <row r="165" spans="1:7" x14ac:dyDescent="0.25">
      <c r="A165" s="19" t="s">
        <v>323</v>
      </c>
      <c r="B165" s="4" t="s">
        <v>324</v>
      </c>
      <c r="C165" s="10" t="s">
        <v>248</v>
      </c>
      <c r="D165" s="24">
        <v>2</v>
      </c>
      <c r="E165" s="28">
        <v>438.84</v>
      </c>
      <c r="F165" s="24">
        <f t="shared" si="3"/>
        <v>877.68</v>
      </c>
    </row>
    <row r="166" spans="1:7" x14ac:dyDescent="0.25">
      <c r="A166" s="19" t="s">
        <v>325</v>
      </c>
      <c r="B166" s="4" t="s">
        <v>326</v>
      </c>
      <c r="C166" s="10" t="s">
        <v>248</v>
      </c>
      <c r="D166" s="24">
        <v>1</v>
      </c>
      <c r="E166" s="28">
        <v>949.76</v>
      </c>
      <c r="F166" s="24">
        <f t="shared" si="3"/>
        <v>949.76</v>
      </c>
    </row>
    <row r="167" spans="1:7" x14ac:dyDescent="0.25">
      <c r="A167" s="19" t="s">
        <v>327</v>
      </c>
      <c r="B167" s="4" t="s">
        <v>328</v>
      </c>
      <c r="C167" s="10" t="s">
        <v>248</v>
      </c>
      <c r="D167" s="24">
        <v>6</v>
      </c>
      <c r="E167" s="28">
        <v>1424.64</v>
      </c>
      <c r="F167" s="24">
        <f t="shared" si="3"/>
        <v>8547.84</v>
      </c>
    </row>
    <row r="168" spans="1:7" x14ac:dyDescent="0.25">
      <c r="A168" s="19" t="s">
        <v>329</v>
      </c>
      <c r="B168" s="4" t="s">
        <v>330</v>
      </c>
      <c r="C168" s="10" t="s">
        <v>248</v>
      </c>
      <c r="D168" s="24">
        <v>1</v>
      </c>
      <c r="E168" s="28">
        <v>415.52</v>
      </c>
      <c r="F168" s="24">
        <f t="shared" si="3"/>
        <v>415.52</v>
      </c>
    </row>
    <row r="169" spans="1:7" x14ac:dyDescent="0.25">
      <c r="A169" s="19" t="s">
        <v>331</v>
      </c>
      <c r="B169" s="4" t="s">
        <v>332</v>
      </c>
      <c r="C169" s="10" t="s">
        <v>248</v>
      </c>
      <c r="D169" s="24">
        <v>1</v>
      </c>
      <c r="E169" s="28">
        <v>593.6</v>
      </c>
      <c r="F169" s="24">
        <f t="shared" si="3"/>
        <v>593.6</v>
      </c>
    </row>
    <row r="170" spans="1:7" x14ac:dyDescent="0.25">
      <c r="A170" s="19" t="s">
        <v>333</v>
      </c>
      <c r="B170" s="4" t="s">
        <v>334</v>
      </c>
      <c r="C170" s="10" t="s">
        <v>248</v>
      </c>
      <c r="D170" s="24">
        <v>1</v>
      </c>
      <c r="E170" s="28">
        <v>2968</v>
      </c>
      <c r="F170" s="24">
        <f t="shared" si="3"/>
        <v>2968</v>
      </c>
    </row>
    <row r="171" spans="1:7" x14ac:dyDescent="0.25">
      <c r="A171" s="19" t="s">
        <v>335</v>
      </c>
      <c r="B171" s="4" t="s">
        <v>336</v>
      </c>
      <c r="C171" s="10" t="s">
        <v>248</v>
      </c>
      <c r="D171" s="24">
        <v>1</v>
      </c>
      <c r="E171" s="28">
        <v>534.24</v>
      </c>
      <c r="F171" s="24">
        <f t="shared" si="3"/>
        <v>534.24</v>
      </c>
    </row>
    <row r="172" spans="1:7" s="2" customFormat="1" ht="15.75" x14ac:dyDescent="0.25">
      <c r="A172" s="18" t="s">
        <v>337</v>
      </c>
      <c r="B172" s="8" t="s">
        <v>338</v>
      </c>
      <c r="C172" s="12" t="s">
        <v>7</v>
      </c>
      <c r="D172" s="25" t="s">
        <v>7</v>
      </c>
      <c r="E172" s="29" t="s">
        <v>7</v>
      </c>
      <c r="F172" s="25">
        <v>2289.6</v>
      </c>
      <c r="G172" s="32"/>
    </row>
    <row r="173" spans="1:7" x14ac:dyDescent="0.25">
      <c r="A173" s="19" t="s">
        <v>339</v>
      </c>
      <c r="B173" s="4" t="s">
        <v>340</v>
      </c>
      <c r="C173" s="10" t="s">
        <v>24</v>
      </c>
      <c r="D173" s="24">
        <v>60</v>
      </c>
      <c r="E173" s="28">
        <v>38.159999999999997</v>
      </c>
      <c r="F173" s="24">
        <f>MMULT(D173,E173)</f>
        <v>2289.6</v>
      </c>
    </row>
    <row r="174" spans="1:7" s="2" customFormat="1" ht="15.75" x14ac:dyDescent="0.25">
      <c r="A174" s="18" t="s">
        <v>341</v>
      </c>
      <c r="B174" s="8" t="s">
        <v>342</v>
      </c>
      <c r="C174" s="12" t="s">
        <v>7</v>
      </c>
      <c r="D174" s="25" t="s">
        <v>7</v>
      </c>
      <c r="E174" s="29" t="s">
        <v>7</v>
      </c>
      <c r="F174" s="25">
        <v>17638.400000000001</v>
      </c>
      <c r="G174" s="32"/>
    </row>
    <row r="175" spans="1:7" x14ac:dyDescent="0.25">
      <c r="A175" s="19" t="s">
        <v>343</v>
      </c>
      <c r="B175" s="4" t="s">
        <v>344</v>
      </c>
      <c r="C175" s="10" t="s">
        <v>24</v>
      </c>
      <c r="D175" s="24">
        <v>100</v>
      </c>
      <c r="E175" s="28">
        <v>13.78</v>
      </c>
      <c r="F175" s="24">
        <f t="shared" ref="F175:F180" si="4">MMULT(D175,E175)</f>
        <v>1378</v>
      </c>
    </row>
    <row r="176" spans="1:7" x14ac:dyDescent="0.25">
      <c r="A176" s="19" t="s">
        <v>345</v>
      </c>
      <c r="B176" s="4" t="s">
        <v>346</v>
      </c>
      <c r="C176" s="10" t="s">
        <v>24</v>
      </c>
      <c r="D176" s="24">
        <v>100</v>
      </c>
      <c r="E176" s="28">
        <v>23.32</v>
      </c>
      <c r="F176" s="24">
        <f t="shared" si="4"/>
        <v>2332</v>
      </c>
    </row>
    <row r="177" spans="1:7" x14ac:dyDescent="0.25">
      <c r="A177" s="19" t="s">
        <v>347</v>
      </c>
      <c r="B177" s="4" t="s">
        <v>348</v>
      </c>
      <c r="C177" s="10" t="s">
        <v>24</v>
      </c>
      <c r="D177" s="24">
        <v>120</v>
      </c>
      <c r="E177" s="28">
        <v>30.74</v>
      </c>
      <c r="F177" s="24">
        <f t="shared" si="4"/>
        <v>3688.7999999999997</v>
      </c>
    </row>
    <row r="178" spans="1:7" x14ac:dyDescent="0.25">
      <c r="A178" s="19" t="s">
        <v>349</v>
      </c>
      <c r="B178" s="4" t="s">
        <v>350</v>
      </c>
      <c r="C178" s="10" t="s">
        <v>24</v>
      </c>
      <c r="D178" s="24">
        <v>120</v>
      </c>
      <c r="E178" s="28">
        <v>38.159999999999997</v>
      </c>
      <c r="F178" s="24">
        <f t="shared" si="4"/>
        <v>4579.2</v>
      </c>
    </row>
    <row r="179" spans="1:7" x14ac:dyDescent="0.25">
      <c r="A179" s="19" t="s">
        <v>351</v>
      </c>
      <c r="B179" s="4" t="s">
        <v>352</v>
      </c>
      <c r="C179" s="10" t="s">
        <v>24</v>
      </c>
      <c r="D179" s="24">
        <v>60</v>
      </c>
      <c r="E179" s="28">
        <v>53</v>
      </c>
      <c r="F179" s="24">
        <f t="shared" si="4"/>
        <v>3180</v>
      </c>
    </row>
    <row r="180" spans="1:7" x14ac:dyDescent="0.25">
      <c r="A180" s="19" t="s">
        <v>353</v>
      </c>
      <c r="B180" s="4" t="s">
        <v>354</v>
      </c>
      <c r="C180" s="10" t="s">
        <v>24</v>
      </c>
      <c r="D180" s="24">
        <v>60</v>
      </c>
      <c r="E180" s="28">
        <v>41.34</v>
      </c>
      <c r="F180" s="24">
        <f t="shared" si="4"/>
        <v>2480.4</v>
      </c>
    </row>
    <row r="181" spans="1:7" s="2" customFormat="1" ht="15.75" x14ac:dyDescent="0.25">
      <c r="A181" s="18" t="s">
        <v>355</v>
      </c>
      <c r="B181" s="8" t="s">
        <v>356</v>
      </c>
      <c r="C181" s="12" t="s">
        <v>7</v>
      </c>
      <c r="D181" s="25" t="s">
        <v>7</v>
      </c>
      <c r="E181" s="29" t="s">
        <v>7</v>
      </c>
      <c r="F181" s="25">
        <v>22270.6</v>
      </c>
      <c r="G181" s="32"/>
    </row>
    <row r="182" spans="1:7" x14ac:dyDescent="0.25">
      <c r="A182" s="19" t="s">
        <v>357</v>
      </c>
      <c r="B182" s="4" t="s">
        <v>358</v>
      </c>
      <c r="C182" s="10" t="s">
        <v>24</v>
      </c>
      <c r="D182" s="24">
        <v>300</v>
      </c>
      <c r="E182" s="28">
        <v>10.6</v>
      </c>
      <c r="F182" s="24">
        <f t="shared" ref="F182:F189" si="5">MMULT(D182,E182)</f>
        <v>3180</v>
      </c>
    </row>
    <row r="183" spans="1:7" x14ac:dyDescent="0.25">
      <c r="A183" s="19" t="s">
        <v>359</v>
      </c>
      <c r="B183" s="4" t="s">
        <v>360</v>
      </c>
      <c r="C183" s="10" t="s">
        <v>24</v>
      </c>
      <c r="D183" s="24">
        <v>50</v>
      </c>
      <c r="E183" s="28">
        <v>21.2</v>
      </c>
      <c r="F183" s="24">
        <f t="shared" si="5"/>
        <v>1060</v>
      </c>
    </row>
    <row r="184" spans="1:7" x14ac:dyDescent="0.25">
      <c r="A184" s="19" t="s">
        <v>361</v>
      </c>
      <c r="B184" s="4" t="s">
        <v>362</v>
      </c>
      <c r="C184" s="10" t="s">
        <v>24</v>
      </c>
      <c r="D184" s="24">
        <v>300</v>
      </c>
      <c r="E184" s="28">
        <v>13.78</v>
      </c>
      <c r="F184" s="24">
        <f t="shared" si="5"/>
        <v>4134</v>
      </c>
    </row>
    <row r="185" spans="1:7" x14ac:dyDescent="0.25">
      <c r="A185" s="19" t="s">
        <v>363</v>
      </c>
      <c r="B185" s="4" t="s">
        <v>364</v>
      </c>
      <c r="C185" s="10" t="s">
        <v>24</v>
      </c>
      <c r="D185" s="24">
        <v>50</v>
      </c>
      <c r="E185" s="28">
        <v>82.68</v>
      </c>
      <c r="F185" s="24">
        <f t="shared" si="5"/>
        <v>4134</v>
      </c>
    </row>
    <row r="186" spans="1:7" x14ac:dyDescent="0.25">
      <c r="A186" s="19" t="s">
        <v>365</v>
      </c>
      <c r="B186" s="4" t="s">
        <v>366</v>
      </c>
      <c r="C186" s="10" t="s">
        <v>24</v>
      </c>
      <c r="D186" s="24">
        <v>50</v>
      </c>
      <c r="E186" s="28">
        <v>112.36</v>
      </c>
      <c r="F186" s="24">
        <f t="shared" si="5"/>
        <v>5618</v>
      </c>
    </row>
    <row r="187" spans="1:7" x14ac:dyDescent="0.25">
      <c r="A187" s="19" t="s">
        <v>367</v>
      </c>
      <c r="B187" s="4" t="s">
        <v>368</v>
      </c>
      <c r="C187" s="10" t="s">
        <v>24</v>
      </c>
      <c r="D187" s="24">
        <v>30</v>
      </c>
      <c r="E187" s="28">
        <v>18.02</v>
      </c>
      <c r="F187" s="24">
        <f t="shared" si="5"/>
        <v>540.6</v>
      </c>
    </row>
    <row r="188" spans="1:7" x14ac:dyDescent="0.25">
      <c r="A188" s="19" t="s">
        <v>369</v>
      </c>
      <c r="B188" s="4" t="s">
        <v>370</v>
      </c>
      <c r="C188" s="10" t="s">
        <v>24</v>
      </c>
      <c r="D188" s="24">
        <v>50</v>
      </c>
      <c r="E188" s="28">
        <v>36.04</v>
      </c>
      <c r="F188" s="24">
        <f t="shared" si="5"/>
        <v>1802</v>
      </c>
    </row>
    <row r="189" spans="1:7" x14ac:dyDescent="0.25">
      <c r="A189" s="19" t="s">
        <v>371</v>
      </c>
      <c r="B189" s="4" t="s">
        <v>372</v>
      </c>
      <c r="C189" s="10" t="s">
        <v>24</v>
      </c>
      <c r="D189" s="24">
        <v>100</v>
      </c>
      <c r="E189" s="28">
        <v>18.02</v>
      </c>
      <c r="F189" s="24">
        <f t="shared" si="5"/>
        <v>1802</v>
      </c>
    </row>
    <row r="190" spans="1:7" s="2" customFormat="1" ht="15.75" x14ac:dyDescent="0.25">
      <c r="A190" s="18" t="s">
        <v>373</v>
      </c>
      <c r="B190" s="8" t="s">
        <v>374</v>
      </c>
      <c r="C190" s="12" t="s">
        <v>7</v>
      </c>
      <c r="D190" s="25" t="s">
        <v>7</v>
      </c>
      <c r="E190" s="29" t="s">
        <v>7</v>
      </c>
      <c r="F190" s="25">
        <v>14721.28</v>
      </c>
      <c r="G190" s="32"/>
    </row>
    <row r="191" spans="1:7" x14ac:dyDescent="0.25">
      <c r="A191" s="19" t="s">
        <v>375</v>
      </c>
      <c r="B191" s="4" t="s">
        <v>376</v>
      </c>
      <c r="C191" s="10" t="s">
        <v>248</v>
      </c>
      <c r="D191" s="24">
        <v>2</v>
      </c>
      <c r="E191" s="28">
        <v>4748.8</v>
      </c>
      <c r="F191" s="24">
        <f>MMULT(D191,E191)</f>
        <v>9497.6</v>
      </c>
    </row>
    <row r="192" spans="1:7" x14ac:dyDescent="0.25">
      <c r="A192" s="19" t="s">
        <v>377</v>
      </c>
      <c r="B192" s="4" t="s">
        <v>378</v>
      </c>
      <c r="C192" s="10" t="s">
        <v>248</v>
      </c>
      <c r="D192" s="24">
        <v>2</v>
      </c>
      <c r="E192" s="28">
        <v>296.8</v>
      </c>
      <c r="F192" s="24">
        <f>MMULT(D192,E192)</f>
        <v>593.6</v>
      </c>
    </row>
    <row r="193" spans="1:7" x14ac:dyDescent="0.25">
      <c r="A193" s="19" t="s">
        <v>379</v>
      </c>
      <c r="B193" s="4" t="s">
        <v>380</v>
      </c>
      <c r="C193" s="10" t="s">
        <v>248</v>
      </c>
      <c r="D193" s="24">
        <v>20</v>
      </c>
      <c r="E193" s="28">
        <v>178.08</v>
      </c>
      <c r="F193" s="24">
        <f>MMULT(D193,E193)</f>
        <v>3561.6000000000004</v>
      </c>
    </row>
    <row r="194" spans="1:7" x14ac:dyDescent="0.25">
      <c r="A194" s="19" t="s">
        <v>381</v>
      </c>
      <c r="B194" s="4" t="s">
        <v>382</v>
      </c>
      <c r="C194" s="10" t="s">
        <v>248</v>
      </c>
      <c r="D194" s="24">
        <v>2</v>
      </c>
      <c r="E194" s="28">
        <v>237.44</v>
      </c>
      <c r="F194" s="24">
        <f>MMULT(D194,E194)</f>
        <v>474.88</v>
      </c>
    </row>
    <row r="195" spans="1:7" x14ac:dyDescent="0.25">
      <c r="A195" s="19" t="s">
        <v>383</v>
      </c>
      <c r="B195" s="4" t="s">
        <v>384</v>
      </c>
      <c r="C195" s="10" t="s">
        <v>248</v>
      </c>
      <c r="D195" s="24">
        <v>1</v>
      </c>
      <c r="E195" s="28">
        <v>593.6</v>
      </c>
      <c r="F195" s="24">
        <f>MMULT(D195,E195)</f>
        <v>593.6</v>
      </c>
    </row>
    <row r="196" spans="1:7" s="2" customFormat="1" ht="15.75" x14ac:dyDescent="0.25">
      <c r="A196" s="18" t="s">
        <v>385</v>
      </c>
      <c r="B196" s="8" t="s">
        <v>386</v>
      </c>
      <c r="C196" s="12" t="s">
        <v>7</v>
      </c>
      <c r="D196" s="25" t="s">
        <v>7</v>
      </c>
      <c r="E196" s="29" t="s">
        <v>7</v>
      </c>
      <c r="F196" s="25">
        <v>55068.06</v>
      </c>
      <c r="G196" s="32"/>
    </row>
    <row r="197" spans="1:7" x14ac:dyDescent="0.25">
      <c r="A197" s="19" t="s">
        <v>387</v>
      </c>
      <c r="B197" s="4" t="s">
        <v>388</v>
      </c>
      <c r="C197" s="10" t="s">
        <v>19</v>
      </c>
      <c r="D197" s="24">
        <v>2</v>
      </c>
      <c r="E197" s="28">
        <v>4155.2</v>
      </c>
      <c r="F197" s="24">
        <f t="shared" ref="F197:F239" si="6">MMULT(D197,E197)</f>
        <v>8310.4</v>
      </c>
    </row>
    <row r="198" spans="1:7" x14ac:dyDescent="0.25">
      <c r="A198" s="19" t="s">
        <v>389</v>
      </c>
      <c r="B198" s="4" t="s">
        <v>390</v>
      </c>
      <c r="C198" s="10" t="s">
        <v>248</v>
      </c>
      <c r="D198" s="24">
        <v>1</v>
      </c>
      <c r="E198" s="28">
        <v>1780.8</v>
      </c>
      <c r="F198" s="24">
        <f t="shared" si="6"/>
        <v>1780.8</v>
      </c>
    </row>
    <row r="199" spans="1:7" x14ac:dyDescent="0.25">
      <c r="A199" s="19" t="s">
        <v>391</v>
      </c>
      <c r="B199" s="4" t="s">
        <v>392</v>
      </c>
      <c r="C199" s="10" t="s">
        <v>3</v>
      </c>
      <c r="D199" s="24">
        <v>1</v>
      </c>
      <c r="E199" s="28">
        <v>1424.64</v>
      </c>
      <c r="F199" s="24">
        <f t="shared" si="6"/>
        <v>1424.64</v>
      </c>
    </row>
    <row r="200" spans="1:7" x14ac:dyDescent="0.25">
      <c r="A200" s="19" t="s">
        <v>393</v>
      </c>
      <c r="B200" s="4" t="s">
        <v>394</v>
      </c>
      <c r="C200" s="10" t="s">
        <v>3</v>
      </c>
      <c r="D200" s="24">
        <v>4</v>
      </c>
      <c r="E200" s="28">
        <v>415.52</v>
      </c>
      <c r="F200" s="24">
        <f t="shared" si="6"/>
        <v>1662.08</v>
      </c>
    </row>
    <row r="201" spans="1:7" x14ac:dyDescent="0.25">
      <c r="A201" s="19" t="s">
        <v>395</v>
      </c>
      <c r="B201" s="4" t="s">
        <v>396</v>
      </c>
      <c r="C201" s="10" t="s">
        <v>3</v>
      </c>
      <c r="D201" s="24">
        <v>6</v>
      </c>
      <c r="E201" s="28">
        <v>356.16</v>
      </c>
      <c r="F201" s="24">
        <f t="shared" si="6"/>
        <v>2136.96</v>
      </c>
    </row>
    <row r="202" spans="1:7" x14ac:dyDescent="0.25">
      <c r="A202" s="19" t="s">
        <v>397</v>
      </c>
      <c r="B202" s="4" t="s">
        <v>398</v>
      </c>
      <c r="C202" s="10" t="s">
        <v>3</v>
      </c>
      <c r="D202" s="24">
        <v>42</v>
      </c>
      <c r="E202" s="28">
        <v>71.02</v>
      </c>
      <c r="F202" s="24">
        <f t="shared" si="6"/>
        <v>2982.8399999999997</v>
      </c>
    </row>
    <row r="203" spans="1:7" x14ac:dyDescent="0.25">
      <c r="A203" s="19" t="s">
        <v>399</v>
      </c>
      <c r="B203" s="4" t="s">
        <v>400</v>
      </c>
      <c r="C203" s="10" t="s">
        <v>3</v>
      </c>
      <c r="D203" s="24">
        <v>6</v>
      </c>
      <c r="E203" s="28">
        <v>130.38</v>
      </c>
      <c r="F203" s="24">
        <f t="shared" si="6"/>
        <v>782.28</v>
      </c>
    </row>
    <row r="204" spans="1:7" x14ac:dyDescent="0.25">
      <c r="A204" s="19" t="s">
        <v>401</v>
      </c>
      <c r="B204" s="4" t="s">
        <v>402</v>
      </c>
      <c r="C204" s="10" t="s">
        <v>3</v>
      </c>
      <c r="D204" s="24">
        <v>3</v>
      </c>
      <c r="E204" s="28">
        <v>130.38</v>
      </c>
      <c r="F204" s="24">
        <f t="shared" si="6"/>
        <v>391.14</v>
      </c>
    </row>
    <row r="205" spans="1:7" x14ac:dyDescent="0.25">
      <c r="A205" s="19" t="s">
        <v>403</v>
      </c>
      <c r="B205" s="4" t="s">
        <v>404</v>
      </c>
      <c r="C205" s="10" t="s">
        <v>3</v>
      </c>
      <c r="D205" s="24">
        <v>6</v>
      </c>
      <c r="E205" s="28">
        <v>332.84</v>
      </c>
      <c r="F205" s="24">
        <f t="shared" si="6"/>
        <v>1997.04</v>
      </c>
    </row>
    <row r="206" spans="1:7" x14ac:dyDescent="0.25">
      <c r="A206" s="19" t="s">
        <v>405</v>
      </c>
      <c r="B206" s="4" t="s">
        <v>406</v>
      </c>
      <c r="C206" s="10" t="s">
        <v>3</v>
      </c>
      <c r="D206" s="24">
        <v>3</v>
      </c>
      <c r="E206" s="28">
        <v>273.48</v>
      </c>
      <c r="F206" s="24">
        <f t="shared" si="6"/>
        <v>820.44</v>
      </c>
    </row>
    <row r="207" spans="1:7" x14ac:dyDescent="0.25">
      <c r="A207" s="19" t="s">
        <v>407</v>
      </c>
      <c r="B207" s="4" t="s">
        <v>408</v>
      </c>
      <c r="C207" s="10" t="s">
        <v>3</v>
      </c>
      <c r="D207" s="24">
        <v>1</v>
      </c>
      <c r="E207" s="28">
        <v>332.84</v>
      </c>
      <c r="F207" s="24">
        <f t="shared" si="6"/>
        <v>332.84</v>
      </c>
    </row>
    <row r="208" spans="1:7" x14ac:dyDescent="0.25">
      <c r="A208" s="19" t="s">
        <v>409</v>
      </c>
      <c r="B208" s="4" t="s">
        <v>410</v>
      </c>
      <c r="C208" s="10" t="s">
        <v>3</v>
      </c>
      <c r="D208" s="24">
        <v>1</v>
      </c>
      <c r="E208" s="28">
        <v>118.72</v>
      </c>
      <c r="F208" s="24">
        <f t="shared" si="6"/>
        <v>118.72</v>
      </c>
    </row>
    <row r="209" spans="1:6" x14ac:dyDescent="0.25">
      <c r="A209" s="19" t="s">
        <v>411</v>
      </c>
      <c r="B209" s="4" t="s">
        <v>412</v>
      </c>
      <c r="C209" s="10" t="s">
        <v>3</v>
      </c>
      <c r="D209" s="24">
        <v>1</v>
      </c>
      <c r="E209" s="28">
        <v>275.60000000000002</v>
      </c>
      <c r="F209" s="24">
        <f t="shared" si="6"/>
        <v>275.60000000000002</v>
      </c>
    </row>
    <row r="210" spans="1:6" x14ac:dyDescent="0.25">
      <c r="A210" s="19" t="s">
        <v>413</v>
      </c>
      <c r="B210" s="4" t="s">
        <v>414</v>
      </c>
      <c r="C210" s="10" t="s">
        <v>3</v>
      </c>
      <c r="D210" s="24">
        <v>3</v>
      </c>
      <c r="E210" s="28">
        <v>65.72</v>
      </c>
      <c r="F210" s="24">
        <f t="shared" si="6"/>
        <v>197.16</v>
      </c>
    </row>
    <row r="211" spans="1:6" x14ac:dyDescent="0.25">
      <c r="A211" s="19" t="s">
        <v>415</v>
      </c>
      <c r="B211" s="4" t="s">
        <v>416</v>
      </c>
      <c r="C211" s="10" t="s">
        <v>3</v>
      </c>
      <c r="D211" s="24">
        <v>1</v>
      </c>
      <c r="E211" s="28">
        <v>107.06</v>
      </c>
      <c r="F211" s="24">
        <f t="shared" si="6"/>
        <v>107.06</v>
      </c>
    </row>
    <row r="212" spans="1:6" x14ac:dyDescent="0.25">
      <c r="A212" s="19" t="s">
        <v>417</v>
      </c>
      <c r="B212" s="4" t="s">
        <v>418</v>
      </c>
      <c r="C212" s="10" t="s">
        <v>3</v>
      </c>
      <c r="D212" s="24">
        <v>3</v>
      </c>
      <c r="E212" s="28">
        <v>118.72</v>
      </c>
      <c r="F212" s="24">
        <f t="shared" si="6"/>
        <v>356.15999999999997</v>
      </c>
    </row>
    <row r="213" spans="1:6" x14ac:dyDescent="0.25">
      <c r="A213" s="19" t="s">
        <v>419</v>
      </c>
      <c r="B213" s="4" t="s">
        <v>420</v>
      </c>
      <c r="C213" s="10" t="s">
        <v>3</v>
      </c>
      <c r="D213" s="24">
        <v>3</v>
      </c>
      <c r="E213" s="28">
        <v>142.04</v>
      </c>
      <c r="F213" s="24">
        <f t="shared" si="6"/>
        <v>426.12</v>
      </c>
    </row>
    <row r="214" spans="1:6" x14ac:dyDescent="0.25">
      <c r="A214" s="19" t="s">
        <v>421</v>
      </c>
      <c r="B214" s="4" t="s">
        <v>422</v>
      </c>
      <c r="C214" s="10" t="s">
        <v>3</v>
      </c>
      <c r="D214" s="24">
        <v>3</v>
      </c>
      <c r="E214" s="28">
        <v>415.52</v>
      </c>
      <c r="F214" s="24">
        <f t="shared" si="6"/>
        <v>1246.56</v>
      </c>
    </row>
    <row r="215" spans="1:6" x14ac:dyDescent="0.25">
      <c r="A215" s="19" t="s">
        <v>423</v>
      </c>
      <c r="B215" s="4" t="s">
        <v>424</v>
      </c>
      <c r="C215" s="10" t="s">
        <v>24</v>
      </c>
      <c r="D215" s="24">
        <v>1</v>
      </c>
      <c r="E215" s="28">
        <v>148.4</v>
      </c>
      <c r="F215" s="24">
        <f t="shared" si="6"/>
        <v>148.4</v>
      </c>
    </row>
    <row r="216" spans="1:6" x14ac:dyDescent="0.25">
      <c r="A216" s="19" t="s">
        <v>425</v>
      </c>
      <c r="B216" s="4" t="s">
        <v>426</v>
      </c>
      <c r="C216" s="10" t="s">
        <v>3</v>
      </c>
      <c r="D216" s="24">
        <v>1</v>
      </c>
      <c r="E216" s="28">
        <v>356.16</v>
      </c>
      <c r="F216" s="24">
        <f t="shared" si="6"/>
        <v>356.16</v>
      </c>
    </row>
    <row r="217" spans="1:6" x14ac:dyDescent="0.25">
      <c r="A217" s="19" t="s">
        <v>427</v>
      </c>
      <c r="B217" s="4" t="s">
        <v>428</v>
      </c>
      <c r="C217" s="10" t="s">
        <v>3</v>
      </c>
      <c r="D217" s="24">
        <v>6</v>
      </c>
      <c r="E217" s="28">
        <v>415.52</v>
      </c>
      <c r="F217" s="24">
        <f t="shared" si="6"/>
        <v>2493.12</v>
      </c>
    </row>
    <row r="218" spans="1:6" x14ac:dyDescent="0.25">
      <c r="A218" s="19" t="s">
        <v>429</v>
      </c>
      <c r="B218" s="4" t="s">
        <v>430</v>
      </c>
      <c r="C218" s="10" t="s">
        <v>3</v>
      </c>
      <c r="D218" s="24">
        <v>1</v>
      </c>
      <c r="E218" s="28">
        <v>1424.64</v>
      </c>
      <c r="F218" s="24">
        <f t="shared" si="6"/>
        <v>1424.64</v>
      </c>
    </row>
    <row r="219" spans="1:6" x14ac:dyDescent="0.25">
      <c r="A219" s="19" t="s">
        <v>431</v>
      </c>
      <c r="B219" s="4" t="s">
        <v>432</v>
      </c>
      <c r="C219" s="10" t="s">
        <v>19</v>
      </c>
      <c r="D219" s="24">
        <v>1.5</v>
      </c>
      <c r="E219" s="28">
        <v>4155.2</v>
      </c>
      <c r="F219" s="24">
        <f t="shared" si="6"/>
        <v>6232.7999999999993</v>
      </c>
    </row>
    <row r="220" spans="1:6" x14ac:dyDescent="0.25">
      <c r="A220" s="19" t="s">
        <v>433</v>
      </c>
      <c r="B220" s="4" t="s">
        <v>434</v>
      </c>
      <c r="C220" s="10" t="s">
        <v>248</v>
      </c>
      <c r="D220" s="24">
        <v>1</v>
      </c>
      <c r="E220" s="28">
        <v>1780.8</v>
      </c>
      <c r="F220" s="24">
        <f t="shared" si="6"/>
        <v>1780.8</v>
      </c>
    </row>
    <row r="221" spans="1:6" x14ac:dyDescent="0.25">
      <c r="A221" s="19" t="s">
        <v>435</v>
      </c>
      <c r="B221" s="4" t="s">
        <v>394</v>
      </c>
      <c r="C221" s="10" t="s">
        <v>3</v>
      </c>
      <c r="D221" s="24">
        <v>3</v>
      </c>
      <c r="E221" s="28">
        <v>415.52</v>
      </c>
      <c r="F221" s="24">
        <f t="shared" si="6"/>
        <v>1246.56</v>
      </c>
    </row>
    <row r="222" spans="1:6" x14ac:dyDescent="0.25">
      <c r="A222" s="19" t="s">
        <v>436</v>
      </c>
      <c r="B222" s="4" t="s">
        <v>396</v>
      </c>
      <c r="C222" s="10" t="s">
        <v>3</v>
      </c>
      <c r="D222" s="24">
        <v>6</v>
      </c>
      <c r="E222" s="28">
        <v>356.16</v>
      </c>
      <c r="F222" s="24">
        <f t="shared" si="6"/>
        <v>2136.96</v>
      </c>
    </row>
    <row r="223" spans="1:6" x14ac:dyDescent="0.25">
      <c r="A223" s="19" t="s">
        <v>437</v>
      </c>
      <c r="B223" s="4" t="s">
        <v>398</v>
      </c>
      <c r="C223" s="10" t="s">
        <v>3</v>
      </c>
      <c r="D223" s="24">
        <v>35</v>
      </c>
      <c r="E223" s="28">
        <v>71.02</v>
      </c>
      <c r="F223" s="24">
        <f t="shared" si="6"/>
        <v>2485.6999999999998</v>
      </c>
    </row>
    <row r="224" spans="1:6" x14ac:dyDescent="0.25">
      <c r="A224" s="19" t="s">
        <v>438</v>
      </c>
      <c r="B224" s="4" t="s">
        <v>400</v>
      </c>
      <c r="C224" s="10" t="s">
        <v>3</v>
      </c>
      <c r="D224" s="24">
        <v>6</v>
      </c>
      <c r="E224" s="28">
        <v>130.38</v>
      </c>
      <c r="F224" s="24">
        <f t="shared" si="6"/>
        <v>782.28</v>
      </c>
    </row>
    <row r="225" spans="1:7" x14ac:dyDescent="0.25">
      <c r="A225" s="19" t="s">
        <v>439</v>
      </c>
      <c r="B225" s="4" t="s">
        <v>402</v>
      </c>
      <c r="C225" s="10" t="s">
        <v>3</v>
      </c>
      <c r="D225" s="24">
        <v>3</v>
      </c>
      <c r="E225" s="28">
        <v>130.38</v>
      </c>
      <c r="F225" s="24">
        <f t="shared" si="6"/>
        <v>391.14</v>
      </c>
    </row>
    <row r="226" spans="1:7" x14ac:dyDescent="0.25">
      <c r="A226" s="19" t="s">
        <v>440</v>
      </c>
      <c r="B226" s="4" t="s">
        <v>404</v>
      </c>
      <c r="C226" s="10" t="s">
        <v>3</v>
      </c>
      <c r="D226" s="24">
        <v>5</v>
      </c>
      <c r="E226" s="28">
        <v>332.84</v>
      </c>
      <c r="F226" s="24">
        <f t="shared" si="6"/>
        <v>1664.1999999999998</v>
      </c>
    </row>
    <row r="227" spans="1:7" x14ac:dyDescent="0.25">
      <c r="A227" s="19" t="s">
        <v>441</v>
      </c>
      <c r="B227" s="4" t="s">
        <v>406</v>
      </c>
      <c r="C227" s="10" t="s">
        <v>3</v>
      </c>
      <c r="D227" s="24">
        <v>4</v>
      </c>
      <c r="E227" s="28">
        <v>273.48</v>
      </c>
      <c r="F227" s="24">
        <f t="shared" si="6"/>
        <v>1093.92</v>
      </c>
    </row>
    <row r="228" spans="1:7" x14ac:dyDescent="0.25">
      <c r="A228" s="19" t="s">
        <v>442</v>
      </c>
      <c r="B228" s="4" t="s">
        <v>408</v>
      </c>
      <c r="C228" s="10" t="s">
        <v>3</v>
      </c>
      <c r="D228" s="24">
        <v>1</v>
      </c>
      <c r="E228" s="28">
        <v>332.84</v>
      </c>
      <c r="F228" s="24">
        <f t="shared" si="6"/>
        <v>332.84</v>
      </c>
    </row>
    <row r="229" spans="1:7" x14ac:dyDescent="0.25">
      <c r="A229" s="19" t="s">
        <v>443</v>
      </c>
      <c r="B229" s="4" t="s">
        <v>410</v>
      </c>
      <c r="C229" s="10" t="s">
        <v>3</v>
      </c>
      <c r="D229" s="24">
        <v>1</v>
      </c>
      <c r="E229" s="28">
        <v>118.72</v>
      </c>
      <c r="F229" s="24">
        <f t="shared" si="6"/>
        <v>118.72</v>
      </c>
    </row>
    <row r="230" spans="1:7" x14ac:dyDescent="0.25">
      <c r="A230" s="19" t="s">
        <v>444</v>
      </c>
      <c r="B230" s="4" t="s">
        <v>412</v>
      </c>
      <c r="C230" s="10" t="s">
        <v>3</v>
      </c>
      <c r="D230" s="24">
        <v>1</v>
      </c>
      <c r="E230" s="28">
        <v>275.60000000000002</v>
      </c>
      <c r="F230" s="24">
        <f t="shared" si="6"/>
        <v>275.60000000000002</v>
      </c>
    </row>
    <row r="231" spans="1:7" x14ac:dyDescent="0.25">
      <c r="A231" s="19" t="s">
        <v>445</v>
      </c>
      <c r="B231" s="4" t="s">
        <v>414</v>
      </c>
      <c r="C231" s="10" t="s">
        <v>3</v>
      </c>
      <c r="D231" s="24">
        <v>3</v>
      </c>
      <c r="E231" s="28">
        <v>65.72</v>
      </c>
      <c r="F231" s="24">
        <f t="shared" si="6"/>
        <v>197.16</v>
      </c>
    </row>
    <row r="232" spans="1:7" x14ac:dyDescent="0.25">
      <c r="A232" s="19" t="s">
        <v>446</v>
      </c>
      <c r="B232" s="4" t="s">
        <v>416</v>
      </c>
      <c r="C232" s="10" t="s">
        <v>3</v>
      </c>
      <c r="D232" s="24">
        <v>1</v>
      </c>
      <c r="E232" s="28">
        <v>107.06</v>
      </c>
      <c r="F232" s="24">
        <f t="shared" si="6"/>
        <v>107.06</v>
      </c>
    </row>
    <row r="233" spans="1:7" x14ac:dyDescent="0.25">
      <c r="A233" s="19" t="s">
        <v>447</v>
      </c>
      <c r="B233" s="4" t="s">
        <v>418</v>
      </c>
      <c r="C233" s="10" t="s">
        <v>3</v>
      </c>
      <c r="D233" s="24">
        <v>3</v>
      </c>
      <c r="E233" s="28">
        <v>118.72</v>
      </c>
      <c r="F233" s="24">
        <f t="shared" si="6"/>
        <v>356.15999999999997</v>
      </c>
    </row>
    <row r="234" spans="1:7" x14ac:dyDescent="0.25">
      <c r="A234" s="19" t="s">
        <v>448</v>
      </c>
      <c r="B234" s="4" t="s">
        <v>420</v>
      </c>
      <c r="C234" s="10" t="s">
        <v>3</v>
      </c>
      <c r="D234" s="24">
        <v>3</v>
      </c>
      <c r="E234" s="28">
        <v>142.04</v>
      </c>
      <c r="F234" s="24">
        <f t="shared" si="6"/>
        <v>426.12</v>
      </c>
    </row>
    <row r="235" spans="1:7" x14ac:dyDescent="0.25">
      <c r="A235" s="19" t="s">
        <v>449</v>
      </c>
      <c r="B235" s="4" t="s">
        <v>422</v>
      </c>
      <c r="C235" s="10" t="s">
        <v>3</v>
      </c>
      <c r="D235" s="24">
        <v>3</v>
      </c>
      <c r="E235" s="28">
        <v>415.52</v>
      </c>
      <c r="F235" s="24">
        <f t="shared" si="6"/>
        <v>1246.56</v>
      </c>
    </row>
    <row r="236" spans="1:7" x14ac:dyDescent="0.25">
      <c r="A236" s="19" t="s">
        <v>450</v>
      </c>
      <c r="B236" s="4" t="s">
        <v>424</v>
      </c>
      <c r="C236" s="10" t="s">
        <v>24</v>
      </c>
      <c r="D236" s="24">
        <v>1</v>
      </c>
      <c r="E236" s="28">
        <v>148.4</v>
      </c>
      <c r="F236" s="24">
        <f t="shared" si="6"/>
        <v>148.4</v>
      </c>
    </row>
    <row r="237" spans="1:7" x14ac:dyDescent="0.25">
      <c r="A237" s="19" t="s">
        <v>451</v>
      </c>
      <c r="B237" s="4" t="s">
        <v>426</v>
      </c>
      <c r="C237" s="10" t="s">
        <v>3</v>
      </c>
      <c r="D237" s="24">
        <v>1</v>
      </c>
      <c r="E237" s="28">
        <v>356.16</v>
      </c>
      <c r="F237" s="24">
        <f t="shared" si="6"/>
        <v>356.16</v>
      </c>
    </row>
    <row r="238" spans="1:7" x14ac:dyDescent="0.25">
      <c r="A238" s="19" t="s">
        <v>452</v>
      </c>
      <c r="B238" s="4" t="s">
        <v>428</v>
      </c>
      <c r="C238" s="10" t="s">
        <v>3</v>
      </c>
      <c r="D238" s="24">
        <v>6</v>
      </c>
      <c r="E238" s="28">
        <v>415.52</v>
      </c>
      <c r="F238" s="24">
        <f t="shared" si="6"/>
        <v>2493.12</v>
      </c>
    </row>
    <row r="239" spans="1:7" x14ac:dyDescent="0.25">
      <c r="A239" s="19" t="s">
        <v>453</v>
      </c>
      <c r="B239" s="4" t="s">
        <v>430</v>
      </c>
      <c r="C239" s="10" t="s">
        <v>3</v>
      </c>
      <c r="D239" s="24">
        <v>1</v>
      </c>
      <c r="E239" s="28">
        <v>1424.64</v>
      </c>
      <c r="F239" s="24">
        <f t="shared" si="6"/>
        <v>1424.64</v>
      </c>
    </row>
    <row r="240" spans="1:7" s="2" customFormat="1" ht="15.75" x14ac:dyDescent="0.25">
      <c r="A240" s="18" t="s">
        <v>454</v>
      </c>
      <c r="B240" s="8" t="s">
        <v>455</v>
      </c>
      <c r="C240" s="12" t="s">
        <v>7</v>
      </c>
      <c r="D240" s="25" t="s">
        <v>7</v>
      </c>
      <c r="E240" s="29" t="s">
        <v>7</v>
      </c>
      <c r="F240" s="25">
        <v>80500.639999999999</v>
      </c>
      <c r="G240" s="32"/>
    </row>
    <row r="241" spans="1:7" x14ac:dyDescent="0.25">
      <c r="A241" s="19" t="s">
        <v>456</v>
      </c>
      <c r="B241" s="4" t="s">
        <v>457</v>
      </c>
      <c r="C241" s="10" t="s">
        <v>3</v>
      </c>
      <c r="D241" s="24">
        <v>14</v>
      </c>
      <c r="E241" s="28">
        <v>534.24</v>
      </c>
      <c r="F241" s="24">
        <f t="shared" ref="F241:F249" si="7">MMULT(D241,E241)</f>
        <v>7479.3600000000006</v>
      </c>
    </row>
    <row r="242" spans="1:7" x14ac:dyDescent="0.25">
      <c r="A242" s="19" t="s">
        <v>458</v>
      </c>
      <c r="B242" s="4" t="s">
        <v>459</v>
      </c>
      <c r="C242" s="10" t="s">
        <v>3</v>
      </c>
      <c r="D242" s="24">
        <v>66</v>
      </c>
      <c r="E242" s="28">
        <v>534.24</v>
      </c>
      <c r="F242" s="24">
        <f t="shared" si="7"/>
        <v>35259.840000000004</v>
      </c>
    </row>
    <row r="243" spans="1:7" x14ac:dyDescent="0.25">
      <c r="A243" s="19" t="s">
        <v>460</v>
      </c>
      <c r="B243" s="4" t="s">
        <v>461</v>
      </c>
      <c r="C243" s="10" t="s">
        <v>3</v>
      </c>
      <c r="D243" s="24">
        <v>2</v>
      </c>
      <c r="E243" s="28">
        <v>356.16</v>
      </c>
      <c r="F243" s="24">
        <f t="shared" si="7"/>
        <v>712.32</v>
      </c>
    </row>
    <row r="244" spans="1:7" x14ac:dyDescent="0.25">
      <c r="A244" s="19" t="s">
        <v>462</v>
      </c>
      <c r="B244" s="4" t="s">
        <v>463</v>
      </c>
      <c r="C244" s="10" t="s">
        <v>3</v>
      </c>
      <c r="D244" s="24">
        <v>2</v>
      </c>
      <c r="E244" s="28">
        <v>415.52</v>
      </c>
      <c r="F244" s="24">
        <f t="shared" si="7"/>
        <v>831.04</v>
      </c>
    </row>
    <row r="245" spans="1:7" x14ac:dyDescent="0.25">
      <c r="A245" s="19" t="s">
        <v>464</v>
      </c>
      <c r="B245" s="4" t="s">
        <v>465</v>
      </c>
      <c r="C245" s="10" t="s">
        <v>3</v>
      </c>
      <c r="D245" s="24">
        <v>10</v>
      </c>
      <c r="E245" s="28">
        <v>534.24</v>
      </c>
      <c r="F245" s="24">
        <f t="shared" si="7"/>
        <v>5342.4</v>
      </c>
    </row>
    <row r="246" spans="1:7" x14ac:dyDescent="0.25">
      <c r="A246" s="19" t="s">
        <v>466</v>
      </c>
      <c r="B246" s="4" t="s">
        <v>467</v>
      </c>
      <c r="C246" s="10" t="s">
        <v>3</v>
      </c>
      <c r="D246" s="24">
        <v>20</v>
      </c>
      <c r="E246" s="28">
        <v>451.56</v>
      </c>
      <c r="F246" s="24">
        <f t="shared" si="7"/>
        <v>9031.2000000000007</v>
      </c>
    </row>
    <row r="247" spans="1:7" x14ac:dyDescent="0.25">
      <c r="A247" s="19" t="s">
        <v>468</v>
      </c>
      <c r="B247" s="4" t="s">
        <v>469</v>
      </c>
      <c r="C247" s="10" t="s">
        <v>248</v>
      </c>
      <c r="D247" s="24">
        <v>30</v>
      </c>
      <c r="E247" s="28">
        <v>356.16</v>
      </c>
      <c r="F247" s="24">
        <f t="shared" si="7"/>
        <v>10684.800000000001</v>
      </c>
    </row>
    <row r="248" spans="1:7" x14ac:dyDescent="0.25">
      <c r="A248" s="19" t="s">
        <v>470</v>
      </c>
      <c r="B248" s="4" t="s">
        <v>471</v>
      </c>
      <c r="C248" s="10" t="s">
        <v>3</v>
      </c>
      <c r="D248" s="24">
        <v>16</v>
      </c>
      <c r="E248" s="28">
        <v>652.96</v>
      </c>
      <c r="F248" s="24">
        <f t="shared" si="7"/>
        <v>10447.36</v>
      </c>
    </row>
    <row r="249" spans="1:7" x14ac:dyDescent="0.25">
      <c r="A249" s="19" t="s">
        <v>472</v>
      </c>
      <c r="B249" s="4" t="s">
        <v>473</v>
      </c>
      <c r="C249" s="10" t="s">
        <v>3</v>
      </c>
      <c r="D249" s="24">
        <v>2</v>
      </c>
      <c r="E249" s="28">
        <v>356.16</v>
      </c>
      <c r="F249" s="24">
        <f t="shared" si="7"/>
        <v>712.32</v>
      </c>
    </row>
    <row r="250" spans="1:7" s="2" customFormat="1" ht="15.75" x14ac:dyDescent="0.25">
      <c r="A250" s="18" t="s">
        <v>474</v>
      </c>
      <c r="B250" s="8" t="s">
        <v>475</v>
      </c>
      <c r="C250" s="12" t="s">
        <v>7</v>
      </c>
      <c r="D250" s="25" t="s">
        <v>7</v>
      </c>
      <c r="E250" s="29" t="s">
        <v>7</v>
      </c>
      <c r="F250" s="25">
        <v>70112.639999999999</v>
      </c>
      <c r="G250" s="32"/>
    </row>
    <row r="251" spans="1:7" x14ac:dyDescent="0.25">
      <c r="A251" s="19" t="s">
        <v>476</v>
      </c>
      <c r="B251" s="4" t="s">
        <v>477</v>
      </c>
      <c r="C251" s="10" t="s">
        <v>3</v>
      </c>
      <c r="D251" s="24">
        <v>165</v>
      </c>
      <c r="E251" s="28">
        <v>148.4</v>
      </c>
      <c r="F251" s="24">
        <f t="shared" ref="F251:F274" si="8">MMULT(D251,E251)</f>
        <v>24486</v>
      </c>
    </row>
    <row r="252" spans="1:7" x14ac:dyDescent="0.25">
      <c r="A252" s="19" t="s">
        <v>478</v>
      </c>
      <c r="B252" s="4" t="s">
        <v>479</v>
      </c>
      <c r="C252" s="10" t="s">
        <v>3</v>
      </c>
      <c r="D252" s="24">
        <v>40</v>
      </c>
      <c r="E252" s="28">
        <v>29.68</v>
      </c>
      <c r="F252" s="24">
        <f t="shared" si="8"/>
        <v>1187.2</v>
      </c>
    </row>
    <row r="253" spans="1:7" x14ac:dyDescent="0.25">
      <c r="A253" s="19" t="s">
        <v>480</v>
      </c>
      <c r="B253" s="4" t="s">
        <v>481</v>
      </c>
      <c r="C253" s="10" t="s">
        <v>3</v>
      </c>
      <c r="D253" s="24">
        <v>16</v>
      </c>
      <c r="E253" s="28">
        <v>53</v>
      </c>
      <c r="F253" s="24">
        <f t="shared" si="8"/>
        <v>848</v>
      </c>
    </row>
    <row r="254" spans="1:7" x14ac:dyDescent="0.25">
      <c r="A254" s="19" t="s">
        <v>482</v>
      </c>
      <c r="B254" s="4" t="s">
        <v>483</v>
      </c>
      <c r="C254" s="10" t="s">
        <v>3</v>
      </c>
      <c r="D254" s="24">
        <v>8</v>
      </c>
      <c r="E254" s="28">
        <v>47.7</v>
      </c>
      <c r="F254" s="24">
        <f t="shared" si="8"/>
        <v>381.6</v>
      </c>
    </row>
    <row r="255" spans="1:7" x14ac:dyDescent="0.25">
      <c r="A255" s="19" t="s">
        <v>484</v>
      </c>
      <c r="B255" s="4" t="s">
        <v>485</v>
      </c>
      <c r="C255" s="10" t="s">
        <v>3</v>
      </c>
      <c r="D255" s="24">
        <v>75</v>
      </c>
      <c r="E255" s="28">
        <v>160.06</v>
      </c>
      <c r="F255" s="24">
        <f t="shared" si="8"/>
        <v>12004.5</v>
      </c>
    </row>
    <row r="256" spans="1:7" x14ac:dyDescent="0.25">
      <c r="A256" s="19" t="s">
        <v>486</v>
      </c>
      <c r="B256" s="4" t="s">
        <v>487</v>
      </c>
      <c r="C256" s="10" t="s">
        <v>3</v>
      </c>
      <c r="D256" s="24">
        <v>35</v>
      </c>
      <c r="E256" s="28">
        <v>59.36</v>
      </c>
      <c r="F256" s="24">
        <f t="shared" si="8"/>
        <v>2077.6</v>
      </c>
    </row>
    <row r="257" spans="1:6" x14ac:dyDescent="0.25">
      <c r="A257" s="19" t="s">
        <v>488</v>
      </c>
      <c r="B257" s="4" t="s">
        <v>489</v>
      </c>
      <c r="C257" s="10" t="s">
        <v>3</v>
      </c>
      <c r="D257" s="24">
        <v>35</v>
      </c>
      <c r="E257" s="28">
        <v>47.7</v>
      </c>
      <c r="F257" s="24">
        <f t="shared" si="8"/>
        <v>1669.5</v>
      </c>
    </row>
    <row r="258" spans="1:6" x14ac:dyDescent="0.25">
      <c r="A258" s="19" t="s">
        <v>490</v>
      </c>
      <c r="B258" s="4" t="s">
        <v>491</v>
      </c>
      <c r="C258" s="10" t="s">
        <v>3</v>
      </c>
      <c r="D258" s="24">
        <v>6</v>
      </c>
      <c r="E258" s="28">
        <v>379.48</v>
      </c>
      <c r="F258" s="24">
        <f t="shared" si="8"/>
        <v>2276.88</v>
      </c>
    </row>
    <row r="259" spans="1:6" x14ac:dyDescent="0.25">
      <c r="A259" s="19" t="s">
        <v>492</v>
      </c>
      <c r="B259" s="4" t="s">
        <v>493</v>
      </c>
      <c r="C259" s="10" t="s">
        <v>3</v>
      </c>
      <c r="D259" s="24">
        <v>2</v>
      </c>
      <c r="E259" s="28">
        <v>296.8</v>
      </c>
      <c r="F259" s="24">
        <f t="shared" si="8"/>
        <v>593.6</v>
      </c>
    </row>
    <row r="260" spans="1:6" x14ac:dyDescent="0.25">
      <c r="A260" s="19" t="s">
        <v>494</v>
      </c>
      <c r="B260" s="4" t="s">
        <v>495</v>
      </c>
      <c r="C260" s="10" t="s">
        <v>3</v>
      </c>
      <c r="D260" s="24">
        <v>4</v>
      </c>
      <c r="E260" s="28">
        <v>308.45999999999998</v>
      </c>
      <c r="F260" s="24">
        <f t="shared" si="8"/>
        <v>1233.8399999999999</v>
      </c>
    </row>
    <row r="261" spans="1:6" x14ac:dyDescent="0.25">
      <c r="A261" s="19" t="s">
        <v>496</v>
      </c>
      <c r="B261" s="4" t="s">
        <v>497</v>
      </c>
      <c r="C261" s="10" t="s">
        <v>3</v>
      </c>
      <c r="D261" s="24">
        <v>12</v>
      </c>
      <c r="E261" s="28">
        <v>260.76</v>
      </c>
      <c r="F261" s="24">
        <f t="shared" si="8"/>
        <v>3129.12</v>
      </c>
    </row>
    <row r="262" spans="1:6" x14ac:dyDescent="0.25">
      <c r="A262" s="19" t="s">
        <v>498</v>
      </c>
      <c r="B262" s="4" t="s">
        <v>499</v>
      </c>
      <c r="C262" s="10" t="s">
        <v>3</v>
      </c>
      <c r="D262" s="24">
        <v>10</v>
      </c>
      <c r="E262" s="28">
        <v>237.44</v>
      </c>
      <c r="F262" s="24">
        <f t="shared" si="8"/>
        <v>2374.4</v>
      </c>
    </row>
    <row r="263" spans="1:6" x14ac:dyDescent="0.25">
      <c r="A263" s="19" t="s">
        <v>500</v>
      </c>
      <c r="B263" s="4" t="s">
        <v>501</v>
      </c>
      <c r="C263" s="10" t="s">
        <v>3</v>
      </c>
      <c r="D263" s="24">
        <v>10</v>
      </c>
      <c r="E263" s="28">
        <v>296.8</v>
      </c>
      <c r="F263" s="24">
        <f t="shared" si="8"/>
        <v>2968</v>
      </c>
    </row>
    <row r="264" spans="1:6" x14ac:dyDescent="0.25">
      <c r="A264" s="19" t="s">
        <v>502</v>
      </c>
      <c r="B264" s="4" t="s">
        <v>503</v>
      </c>
      <c r="C264" s="10" t="s">
        <v>3</v>
      </c>
      <c r="D264" s="24">
        <v>4</v>
      </c>
      <c r="E264" s="28">
        <v>118.72</v>
      </c>
      <c r="F264" s="24">
        <f t="shared" si="8"/>
        <v>474.88</v>
      </c>
    </row>
    <row r="265" spans="1:6" x14ac:dyDescent="0.25">
      <c r="A265" s="19" t="s">
        <v>504</v>
      </c>
      <c r="B265" s="4" t="s">
        <v>505</v>
      </c>
      <c r="C265" s="10" t="s">
        <v>3</v>
      </c>
      <c r="D265" s="24">
        <v>6</v>
      </c>
      <c r="E265" s="28">
        <v>118.72</v>
      </c>
      <c r="F265" s="24">
        <f t="shared" si="8"/>
        <v>712.31999999999994</v>
      </c>
    </row>
    <row r="266" spans="1:6" x14ac:dyDescent="0.25">
      <c r="A266" s="19" t="s">
        <v>506</v>
      </c>
      <c r="B266" s="4" t="s">
        <v>507</v>
      </c>
      <c r="C266" s="10" t="s">
        <v>3</v>
      </c>
      <c r="D266" s="24">
        <v>10</v>
      </c>
      <c r="E266" s="28">
        <v>118.72</v>
      </c>
      <c r="F266" s="24">
        <f t="shared" si="8"/>
        <v>1187.2</v>
      </c>
    </row>
    <row r="267" spans="1:6" x14ac:dyDescent="0.25">
      <c r="A267" s="19" t="s">
        <v>508</v>
      </c>
      <c r="B267" s="4" t="s">
        <v>509</v>
      </c>
      <c r="C267" s="10" t="s">
        <v>3</v>
      </c>
      <c r="D267" s="24">
        <v>2</v>
      </c>
      <c r="E267" s="28">
        <v>118.72</v>
      </c>
      <c r="F267" s="24">
        <f t="shared" si="8"/>
        <v>237.44</v>
      </c>
    </row>
    <row r="268" spans="1:6" x14ac:dyDescent="0.25">
      <c r="A268" s="19" t="s">
        <v>510</v>
      </c>
      <c r="B268" s="4" t="s">
        <v>511</v>
      </c>
      <c r="C268" s="10" t="s">
        <v>3</v>
      </c>
      <c r="D268" s="24">
        <v>32</v>
      </c>
      <c r="E268" s="28">
        <v>130.38</v>
      </c>
      <c r="F268" s="24">
        <f t="shared" si="8"/>
        <v>4172.16</v>
      </c>
    </row>
    <row r="269" spans="1:6" x14ac:dyDescent="0.25">
      <c r="A269" s="19" t="s">
        <v>512</v>
      </c>
      <c r="B269" s="4" t="s">
        <v>513</v>
      </c>
      <c r="C269" s="10" t="s">
        <v>248</v>
      </c>
      <c r="D269" s="24">
        <v>2</v>
      </c>
      <c r="E269" s="28">
        <v>415.52</v>
      </c>
      <c r="F269" s="24">
        <f t="shared" si="8"/>
        <v>831.04</v>
      </c>
    </row>
    <row r="270" spans="1:6" x14ac:dyDescent="0.25">
      <c r="A270" s="19" t="s">
        <v>514</v>
      </c>
      <c r="B270" s="4" t="s">
        <v>515</v>
      </c>
      <c r="C270" s="10" t="s">
        <v>3</v>
      </c>
      <c r="D270" s="24">
        <v>2</v>
      </c>
      <c r="E270" s="28">
        <v>296.8</v>
      </c>
      <c r="F270" s="24">
        <f t="shared" si="8"/>
        <v>593.6</v>
      </c>
    </row>
    <row r="271" spans="1:6" x14ac:dyDescent="0.25">
      <c r="A271" s="19" t="s">
        <v>516</v>
      </c>
      <c r="B271" s="4" t="s">
        <v>517</v>
      </c>
      <c r="C271" s="10" t="s">
        <v>3</v>
      </c>
      <c r="D271" s="24">
        <v>10</v>
      </c>
      <c r="E271" s="28">
        <v>107.06</v>
      </c>
      <c r="F271" s="24">
        <f t="shared" si="8"/>
        <v>1070.5999999999999</v>
      </c>
    </row>
    <row r="272" spans="1:6" x14ac:dyDescent="0.25">
      <c r="A272" s="19" t="s">
        <v>518</v>
      </c>
      <c r="B272" s="4" t="s">
        <v>519</v>
      </c>
      <c r="C272" s="10" t="s">
        <v>248</v>
      </c>
      <c r="D272" s="24">
        <v>6</v>
      </c>
      <c r="E272" s="28">
        <v>652.96</v>
      </c>
      <c r="F272" s="24">
        <f t="shared" si="8"/>
        <v>3917.76</v>
      </c>
    </row>
    <row r="273" spans="1:7" x14ac:dyDescent="0.25">
      <c r="A273" s="19" t="s">
        <v>520</v>
      </c>
      <c r="B273" s="4" t="s">
        <v>521</v>
      </c>
      <c r="C273" s="10" t="s">
        <v>248</v>
      </c>
      <c r="D273" s="24">
        <v>2</v>
      </c>
      <c r="E273" s="28">
        <v>308.45999999999998</v>
      </c>
      <c r="F273" s="24">
        <f t="shared" si="8"/>
        <v>616.91999999999996</v>
      </c>
    </row>
    <row r="274" spans="1:7" x14ac:dyDescent="0.25">
      <c r="A274" s="19" t="s">
        <v>522</v>
      </c>
      <c r="B274" s="4" t="s">
        <v>523</v>
      </c>
      <c r="C274" s="10" t="s">
        <v>3</v>
      </c>
      <c r="D274" s="24">
        <v>2</v>
      </c>
      <c r="E274" s="28">
        <v>534.24</v>
      </c>
      <c r="F274" s="24">
        <f t="shared" si="8"/>
        <v>1068.48</v>
      </c>
    </row>
    <row r="275" spans="1:7" s="2" customFormat="1" ht="15.75" x14ac:dyDescent="0.25">
      <c r="A275" s="18" t="s">
        <v>524</v>
      </c>
      <c r="B275" s="8" t="s">
        <v>525</v>
      </c>
      <c r="C275" s="12" t="s">
        <v>7</v>
      </c>
      <c r="D275" s="25" t="s">
        <v>7</v>
      </c>
      <c r="E275" s="29" t="s">
        <v>7</v>
      </c>
      <c r="F275" s="25">
        <v>36124.800000000003</v>
      </c>
      <c r="G275" s="32"/>
    </row>
    <row r="276" spans="1:7" x14ac:dyDescent="0.25">
      <c r="A276" s="19" t="s">
        <v>526</v>
      </c>
      <c r="B276" s="4" t="s">
        <v>527</v>
      </c>
      <c r="C276" s="10" t="s">
        <v>3</v>
      </c>
      <c r="D276" s="24">
        <v>18</v>
      </c>
      <c r="E276" s="28">
        <v>392.2</v>
      </c>
      <c r="F276" s="24">
        <f t="shared" ref="F276:F285" si="9">MMULT(D276,E276)</f>
        <v>7059.5999999999995</v>
      </c>
    </row>
    <row r="277" spans="1:7" x14ac:dyDescent="0.25">
      <c r="A277" s="19" t="s">
        <v>528</v>
      </c>
      <c r="B277" s="4" t="s">
        <v>529</v>
      </c>
      <c r="C277" s="10" t="s">
        <v>3</v>
      </c>
      <c r="D277" s="24">
        <v>4</v>
      </c>
      <c r="E277" s="28">
        <v>154.76</v>
      </c>
      <c r="F277" s="24">
        <f t="shared" si="9"/>
        <v>619.04</v>
      </c>
    </row>
    <row r="278" spans="1:7" x14ac:dyDescent="0.25">
      <c r="A278" s="19" t="s">
        <v>530</v>
      </c>
      <c r="B278" s="4" t="s">
        <v>531</v>
      </c>
      <c r="C278" s="10" t="s">
        <v>3</v>
      </c>
      <c r="D278" s="24">
        <v>2</v>
      </c>
      <c r="E278" s="28">
        <v>379.48</v>
      </c>
      <c r="F278" s="24">
        <f t="shared" si="9"/>
        <v>758.96</v>
      </c>
    </row>
    <row r="279" spans="1:7" x14ac:dyDescent="0.25">
      <c r="A279" s="19" t="s">
        <v>532</v>
      </c>
      <c r="B279" s="4" t="s">
        <v>533</v>
      </c>
      <c r="C279" s="10" t="s">
        <v>3</v>
      </c>
      <c r="D279" s="24">
        <v>4</v>
      </c>
      <c r="E279" s="28">
        <v>178.08</v>
      </c>
      <c r="F279" s="24">
        <f t="shared" si="9"/>
        <v>712.32</v>
      </c>
    </row>
    <row r="280" spans="1:7" x14ac:dyDescent="0.25">
      <c r="A280" s="19" t="s">
        <v>534</v>
      </c>
      <c r="B280" s="4" t="s">
        <v>535</v>
      </c>
      <c r="C280" s="10" t="s">
        <v>248</v>
      </c>
      <c r="D280" s="24">
        <v>2</v>
      </c>
      <c r="E280" s="28">
        <v>5936</v>
      </c>
      <c r="F280" s="24">
        <f t="shared" si="9"/>
        <v>11872</v>
      </c>
    </row>
    <row r="281" spans="1:7" x14ac:dyDescent="0.25">
      <c r="A281" s="19" t="s">
        <v>536</v>
      </c>
      <c r="B281" s="4" t="s">
        <v>537</v>
      </c>
      <c r="C281" s="10" t="s">
        <v>3</v>
      </c>
      <c r="D281" s="24">
        <v>2</v>
      </c>
      <c r="E281" s="28">
        <v>1187.2</v>
      </c>
      <c r="F281" s="24">
        <f t="shared" si="9"/>
        <v>2374.4</v>
      </c>
    </row>
    <row r="282" spans="1:7" x14ac:dyDescent="0.25">
      <c r="A282" s="19" t="s">
        <v>538</v>
      </c>
      <c r="B282" s="4" t="s">
        <v>539</v>
      </c>
      <c r="C282" s="10" t="s">
        <v>248</v>
      </c>
      <c r="D282" s="24">
        <v>1</v>
      </c>
      <c r="E282" s="28">
        <v>1424.64</v>
      </c>
      <c r="F282" s="24">
        <f t="shared" si="9"/>
        <v>1424.64</v>
      </c>
    </row>
    <row r="283" spans="1:7" x14ac:dyDescent="0.25">
      <c r="A283" s="19" t="s">
        <v>540</v>
      </c>
      <c r="B283" s="4" t="s">
        <v>541</v>
      </c>
      <c r="C283" s="10" t="s">
        <v>3</v>
      </c>
      <c r="D283" s="24">
        <v>4</v>
      </c>
      <c r="E283" s="28">
        <v>451.56</v>
      </c>
      <c r="F283" s="24">
        <f t="shared" si="9"/>
        <v>1806.24</v>
      </c>
    </row>
    <row r="284" spans="1:7" x14ac:dyDescent="0.25">
      <c r="A284" s="19" t="s">
        <v>542</v>
      </c>
      <c r="B284" s="4" t="s">
        <v>543</v>
      </c>
      <c r="C284" s="10" t="s">
        <v>3</v>
      </c>
      <c r="D284" s="24">
        <v>1</v>
      </c>
      <c r="E284" s="28">
        <v>4748.8</v>
      </c>
      <c r="F284" s="24">
        <f t="shared" si="9"/>
        <v>4748.8</v>
      </c>
    </row>
    <row r="285" spans="1:7" x14ac:dyDescent="0.25">
      <c r="A285" s="19" t="s">
        <v>544</v>
      </c>
      <c r="B285" s="4" t="s">
        <v>545</v>
      </c>
      <c r="C285" s="10" t="s">
        <v>248</v>
      </c>
      <c r="D285" s="24">
        <v>1</v>
      </c>
      <c r="E285" s="28">
        <v>4748.8</v>
      </c>
      <c r="F285" s="24">
        <f t="shared" si="9"/>
        <v>4748.8</v>
      </c>
    </row>
    <row r="286" spans="1:7" s="2" customFormat="1" ht="15.75" x14ac:dyDescent="0.25">
      <c r="A286" s="18" t="s">
        <v>546</v>
      </c>
      <c r="B286" s="8" t="s">
        <v>547</v>
      </c>
      <c r="C286" s="12" t="s">
        <v>7</v>
      </c>
      <c r="D286" s="25" t="s">
        <v>7</v>
      </c>
      <c r="E286" s="29" t="s">
        <v>7</v>
      </c>
      <c r="F286" s="25">
        <v>13622.06</v>
      </c>
      <c r="G286" s="32"/>
    </row>
    <row r="287" spans="1:7" x14ac:dyDescent="0.25">
      <c r="A287" s="19" t="s">
        <v>548</v>
      </c>
      <c r="B287" s="4" t="s">
        <v>549</v>
      </c>
      <c r="C287" s="10" t="s">
        <v>550</v>
      </c>
      <c r="D287" s="24">
        <v>6</v>
      </c>
      <c r="E287" s="28">
        <v>95.4</v>
      </c>
      <c r="F287" s="24">
        <f t="shared" ref="F287:F298" si="10">MMULT(D287,E287)</f>
        <v>572.40000000000009</v>
      </c>
    </row>
    <row r="288" spans="1:7" x14ac:dyDescent="0.25">
      <c r="A288" s="19" t="s">
        <v>551</v>
      </c>
      <c r="B288" s="4" t="s">
        <v>552</v>
      </c>
      <c r="C288" s="10" t="s">
        <v>550</v>
      </c>
      <c r="D288" s="24">
        <v>6</v>
      </c>
      <c r="E288" s="28">
        <v>95.4</v>
      </c>
      <c r="F288" s="24">
        <f t="shared" si="10"/>
        <v>572.40000000000009</v>
      </c>
    </row>
    <row r="289" spans="1:7" x14ac:dyDescent="0.25">
      <c r="A289" s="19" t="s">
        <v>553</v>
      </c>
      <c r="B289" s="4" t="s">
        <v>554</v>
      </c>
      <c r="C289" s="10" t="s">
        <v>248</v>
      </c>
      <c r="D289" s="24">
        <v>2</v>
      </c>
      <c r="E289" s="28">
        <v>593.6</v>
      </c>
      <c r="F289" s="24">
        <f t="shared" si="10"/>
        <v>1187.2</v>
      </c>
    </row>
    <row r="290" spans="1:7" x14ac:dyDescent="0.25">
      <c r="A290" s="19" t="s">
        <v>555</v>
      </c>
      <c r="B290" s="4" t="s">
        <v>556</v>
      </c>
      <c r="C290" s="10" t="s">
        <v>248</v>
      </c>
      <c r="D290" s="24">
        <v>1</v>
      </c>
      <c r="E290" s="28">
        <v>1792.46</v>
      </c>
      <c r="F290" s="24">
        <f t="shared" si="10"/>
        <v>1792.46</v>
      </c>
    </row>
    <row r="291" spans="1:7" x14ac:dyDescent="0.25">
      <c r="A291" s="19" t="s">
        <v>557</v>
      </c>
      <c r="B291" s="4" t="s">
        <v>558</v>
      </c>
      <c r="C291" s="10" t="s">
        <v>248</v>
      </c>
      <c r="D291" s="24">
        <v>2</v>
      </c>
      <c r="E291" s="28">
        <v>356.16</v>
      </c>
      <c r="F291" s="24">
        <f t="shared" si="10"/>
        <v>712.32</v>
      </c>
    </row>
    <row r="292" spans="1:7" x14ac:dyDescent="0.25">
      <c r="A292" s="19" t="s">
        <v>559</v>
      </c>
      <c r="B292" s="4" t="s">
        <v>560</v>
      </c>
      <c r="C292" s="10" t="s">
        <v>248</v>
      </c>
      <c r="D292" s="24">
        <v>4</v>
      </c>
      <c r="E292" s="28">
        <v>356.16</v>
      </c>
      <c r="F292" s="24">
        <f t="shared" si="10"/>
        <v>1424.64</v>
      </c>
    </row>
    <row r="293" spans="1:7" x14ac:dyDescent="0.25">
      <c r="A293" s="19" t="s">
        <v>561</v>
      </c>
      <c r="B293" s="4" t="s">
        <v>562</v>
      </c>
      <c r="C293" s="10" t="s">
        <v>248</v>
      </c>
      <c r="D293" s="24">
        <v>1</v>
      </c>
      <c r="E293" s="28">
        <v>593.6</v>
      </c>
      <c r="F293" s="24">
        <f t="shared" si="10"/>
        <v>593.6</v>
      </c>
    </row>
    <row r="294" spans="1:7" x14ac:dyDescent="0.25">
      <c r="A294" s="19" t="s">
        <v>563</v>
      </c>
      <c r="B294" s="4" t="s">
        <v>564</v>
      </c>
      <c r="C294" s="10" t="s">
        <v>248</v>
      </c>
      <c r="D294" s="24">
        <v>4</v>
      </c>
      <c r="E294" s="28">
        <v>831.04</v>
      </c>
      <c r="F294" s="24">
        <f t="shared" si="10"/>
        <v>3324.16</v>
      </c>
    </row>
    <row r="295" spans="1:7" x14ac:dyDescent="0.25">
      <c r="A295" s="19" t="s">
        <v>565</v>
      </c>
      <c r="B295" s="4" t="s">
        <v>566</v>
      </c>
      <c r="C295" s="10" t="s">
        <v>248</v>
      </c>
      <c r="D295" s="24">
        <v>2</v>
      </c>
      <c r="E295" s="28">
        <v>949.76</v>
      </c>
      <c r="F295" s="24">
        <f t="shared" si="10"/>
        <v>1899.52</v>
      </c>
    </row>
    <row r="296" spans="1:7" x14ac:dyDescent="0.25">
      <c r="A296" s="19" t="s">
        <v>567</v>
      </c>
      <c r="B296" s="4" t="s">
        <v>568</v>
      </c>
      <c r="C296" s="10" t="s">
        <v>248</v>
      </c>
      <c r="D296" s="24">
        <v>2</v>
      </c>
      <c r="E296" s="28">
        <v>474.88</v>
      </c>
      <c r="F296" s="24">
        <f t="shared" si="10"/>
        <v>949.76</v>
      </c>
    </row>
    <row r="297" spans="1:7" x14ac:dyDescent="0.25">
      <c r="A297" s="19" t="s">
        <v>569</v>
      </c>
      <c r="B297" s="4" t="s">
        <v>570</v>
      </c>
      <c r="C297" s="10" t="s">
        <v>248</v>
      </c>
      <c r="D297" s="24">
        <v>1</v>
      </c>
      <c r="E297" s="28">
        <v>296.8</v>
      </c>
      <c r="F297" s="24">
        <f t="shared" si="10"/>
        <v>296.8</v>
      </c>
    </row>
    <row r="298" spans="1:7" x14ac:dyDescent="0.25">
      <c r="A298" s="19" t="s">
        <v>571</v>
      </c>
      <c r="B298" s="4" t="s">
        <v>572</v>
      </c>
      <c r="C298" s="10" t="s">
        <v>248</v>
      </c>
      <c r="D298" s="24">
        <v>1</v>
      </c>
      <c r="E298" s="28">
        <v>296.8</v>
      </c>
      <c r="F298" s="24">
        <f t="shared" si="10"/>
        <v>296.8</v>
      </c>
    </row>
    <row r="299" spans="1:7" s="2" customFormat="1" ht="15.75" x14ac:dyDescent="0.25">
      <c r="A299" s="18" t="s">
        <v>573</v>
      </c>
      <c r="B299" s="8" t="s">
        <v>574</v>
      </c>
      <c r="C299" s="12" t="s">
        <v>7</v>
      </c>
      <c r="D299" s="25" t="s">
        <v>7</v>
      </c>
      <c r="E299" s="29" t="s">
        <v>7</v>
      </c>
      <c r="F299" s="25">
        <v>149173.79999999999</v>
      </c>
      <c r="G299" s="32"/>
    </row>
    <row r="300" spans="1:7" s="2" customFormat="1" ht="15.75" x14ac:dyDescent="0.25">
      <c r="A300" s="18" t="s">
        <v>575</v>
      </c>
      <c r="B300" s="8" t="s">
        <v>576</v>
      </c>
      <c r="C300" s="12" t="s">
        <v>7</v>
      </c>
      <c r="D300" s="25" t="s">
        <v>7</v>
      </c>
      <c r="E300" s="29" t="s">
        <v>7</v>
      </c>
      <c r="F300" s="25">
        <v>42400</v>
      </c>
      <c r="G300" s="32"/>
    </row>
    <row r="301" spans="1:7" x14ac:dyDescent="0.25">
      <c r="A301" s="19" t="s">
        <v>577</v>
      </c>
      <c r="B301" s="4" t="s">
        <v>578</v>
      </c>
      <c r="C301" s="10" t="s">
        <v>16</v>
      </c>
      <c r="D301" s="24">
        <v>0</v>
      </c>
      <c r="E301" s="28">
        <v>0</v>
      </c>
      <c r="F301" s="24">
        <f>MMULT(D301,E301)</f>
        <v>0</v>
      </c>
    </row>
    <row r="302" spans="1:7" x14ac:dyDescent="0.25">
      <c r="A302" s="19" t="s">
        <v>577</v>
      </c>
      <c r="B302" s="4" t="s">
        <v>579</v>
      </c>
      <c r="C302" s="10" t="s">
        <v>19</v>
      </c>
      <c r="D302" s="24">
        <v>400</v>
      </c>
      <c r="E302" s="28">
        <v>106</v>
      </c>
      <c r="F302" s="24">
        <f>MMULT(D302,E302)</f>
        <v>42400</v>
      </c>
    </row>
    <row r="303" spans="1:7" s="2" customFormat="1" ht="15.75" x14ac:dyDescent="0.25">
      <c r="A303" s="18" t="s">
        <v>580</v>
      </c>
      <c r="B303" s="8" t="s">
        <v>581</v>
      </c>
      <c r="C303" s="12" t="s">
        <v>7</v>
      </c>
      <c r="D303" s="25" t="s">
        <v>7</v>
      </c>
      <c r="E303" s="29" t="s">
        <v>7</v>
      </c>
      <c r="F303" s="25">
        <v>19080</v>
      </c>
      <c r="G303" s="32"/>
    </row>
    <row r="304" spans="1:7" x14ac:dyDescent="0.25">
      <c r="A304" s="19" t="s">
        <v>582</v>
      </c>
      <c r="B304" s="4" t="s">
        <v>583</v>
      </c>
      <c r="C304" s="10" t="s">
        <v>19</v>
      </c>
      <c r="D304" s="24">
        <v>150</v>
      </c>
      <c r="E304" s="28">
        <v>127.2</v>
      </c>
      <c r="F304" s="24">
        <f>MMULT(D304,E304)</f>
        <v>19080</v>
      </c>
    </row>
    <row r="305" spans="1:7" s="2" customFormat="1" ht="15.75" x14ac:dyDescent="0.25">
      <c r="A305" s="18" t="s">
        <v>584</v>
      </c>
      <c r="B305" s="8" t="s">
        <v>585</v>
      </c>
      <c r="C305" s="12" t="s">
        <v>7</v>
      </c>
      <c r="D305" s="25" t="s">
        <v>7</v>
      </c>
      <c r="E305" s="29" t="s">
        <v>7</v>
      </c>
      <c r="F305" s="25">
        <v>80538.8</v>
      </c>
      <c r="G305" s="32"/>
    </row>
    <row r="306" spans="1:7" x14ac:dyDescent="0.25">
      <c r="A306" s="19" t="s">
        <v>586</v>
      </c>
      <c r="B306" s="4" t="s">
        <v>587</v>
      </c>
      <c r="C306" s="10" t="s">
        <v>16</v>
      </c>
      <c r="D306" s="24">
        <v>0</v>
      </c>
      <c r="E306" s="28">
        <v>0</v>
      </c>
      <c r="F306" s="24">
        <f>MMULT(D306,E306)</f>
        <v>0</v>
      </c>
    </row>
    <row r="307" spans="1:7" x14ac:dyDescent="0.25">
      <c r="A307" s="19" t="s">
        <v>586</v>
      </c>
      <c r="B307" s="4" t="s">
        <v>588</v>
      </c>
      <c r="C307" s="10" t="s">
        <v>19</v>
      </c>
      <c r="D307" s="24">
        <v>580</v>
      </c>
      <c r="E307" s="28">
        <v>138.86000000000001</v>
      </c>
      <c r="F307" s="24">
        <f>MMULT(D307,E307)</f>
        <v>80538.8</v>
      </c>
    </row>
    <row r="308" spans="1:7" s="2" customFormat="1" ht="15.75" x14ac:dyDescent="0.25">
      <c r="A308" s="18" t="s">
        <v>589</v>
      </c>
      <c r="B308" s="8" t="s">
        <v>590</v>
      </c>
      <c r="C308" s="12" t="s">
        <v>7</v>
      </c>
      <c r="D308" s="25" t="s">
        <v>7</v>
      </c>
      <c r="E308" s="29" t="s">
        <v>7</v>
      </c>
      <c r="F308" s="25">
        <v>7155</v>
      </c>
      <c r="G308" s="32"/>
    </row>
    <row r="309" spans="1:7" x14ac:dyDescent="0.25">
      <c r="A309" s="19" t="s">
        <v>591</v>
      </c>
      <c r="B309" s="4" t="s">
        <v>592</v>
      </c>
      <c r="C309" s="10" t="s">
        <v>19</v>
      </c>
      <c r="D309" s="24">
        <v>25</v>
      </c>
      <c r="E309" s="28">
        <v>286.2</v>
      </c>
      <c r="F309" s="24">
        <f>MMULT(D309,E309)</f>
        <v>7155</v>
      </c>
    </row>
    <row r="310" spans="1:7" s="2" customFormat="1" ht="15.75" x14ac:dyDescent="0.25">
      <c r="A310" s="18" t="s">
        <v>593</v>
      </c>
      <c r="B310" s="8" t="s">
        <v>594</v>
      </c>
      <c r="C310" s="12" t="s">
        <v>7</v>
      </c>
      <c r="D310" s="25" t="s">
        <v>7</v>
      </c>
      <c r="E310" s="29" t="s">
        <v>7</v>
      </c>
      <c r="F310" s="25">
        <v>152579.57999999999</v>
      </c>
      <c r="G310" s="32"/>
    </row>
    <row r="311" spans="1:7" s="2" customFormat="1" ht="15.75" x14ac:dyDescent="0.25">
      <c r="A311" s="18" t="s">
        <v>595</v>
      </c>
      <c r="B311" s="8" t="s">
        <v>596</v>
      </c>
      <c r="C311" s="12" t="s">
        <v>7</v>
      </c>
      <c r="D311" s="25" t="s">
        <v>7</v>
      </c>
      <c r="E311" s="29" t="s">
        <v>7</v>
      </c>
      <c r="F311" s="25">
        <v>57291.94</v>
      </c>
      <c r="G311" s="32"/>
    </row>
    <row r="312" spans="1:7" x14ac:dyDescent="0.25">
      <c r="A312" s="19" t="s">
        <v>597</v>
      </c>
      <c r="B312" s="4" t="s">
        <v>598</v>
      </c>
      <c r="C312" s="10" t="s">
        <v>16</v>
      </c>
      <c r="D312" s="24">
        <v>0</v>
      </c>
      <c r="E312" s="28">
        <v>0</v>
      </c>
      <c r="F312" s="24">
        <f>MMULT(D312,E312)</f>
        <v>0</v>
      </c>
    </row>
    <row r="313" spans="1:7" x14ac:dyDescent="0.25">
      <c r="A313" s="19" t="s">
        <v>597</v>
      </c>
      <c r="B313" s="4" t="s">
        <v>599</v>
      </c>
      <c r="C313" s="10" t="s">
        <v>19</v>
      </c>
      <c r="D313" s="24">
        <v>200</v>
      </c>
      <c r="E313" s="28">
        <v>256.52</v>
      </c>
      <c r="F313" s="24">
        <f>MMULT(D313,E313)</f>
        <v>51304</v>
      </c>
    </row>
    <row r="314" spans="1:7" x14ac:dyDescent="0.25">
      <c r="A314" s="19" t="s">
        <v>600</v>
      </c>
      <c r="B314" s="4" t="s">
        <v>601</v>
      </c>
      <c r="C314" s="10" t="s">
        <v>24</v>
      </c>
      <c r="D314" s="24">
        <v>115</v>
      </c>
      <c r="E314" s="28">
        <v>45.58</v>
      </c>
      <c r="F314" s="24">
        <f>MMULT(D314,E314)</f>
        <v>5241.7</v>
      </c>
    </row>
    <row r="315" spans="1:7" x14ac:dyDescent="0.25">
      <c r="A315" s="19" t="s">
        <v>602</v>
      </c>
      <c r="B315" s="4" t="s">
        <v>603</v>
      </c>
      <c r="C315" s="10" t="s">
        <v>24</v>
      </c>
      <c r="D315" s="24">
        <v>32</v>
      </c>
      <c r="E315" s="28">
        <v>23.32</v>
      </c>
      <c r="F315" s="24">
        <f>MMULT(D315,E315)</f>
        <v>746.24</v>
      </c>
    </row>
    <row r="316" spans="1:7" s="2" customFormat="1" ht="15.75" x14ac:dyDescent="0.25">
      <c r="A316" s="18" t="s">
        <v>604</v>
      </c>
      <c r="B316" s="8" t="s">
        <v>605</v>
      </c>
      <c r="C316" s="12" t="s">
        <v>7</v>
      </c>
      <c r="D316" s="25" t="s">
        <v>7</v>
      </c>
      <c r="E316" s="29" t="s">
        <v>7</v>
      </c>
      <c r="F316" s="25">
        <v>20887.3</v>
      </c>
      <c r="G316" s="32"/>
    </row>
    <row r="317" spans="1:7" x14ac:dyDescent="0.25">
      <c r="A317" s="19" t="s">
        <v>606</v>
      </c>
      <c r="B317" s="4" t="s">
        <v>607</v>
      </c>
      <c r="C317" s="10" t="s">
        <v>24</v>
      </c>
      <c r="D317" s="24">
        <v>5</v>
      </c>
      <c r="E317" s="28">
        <v>1378</v>
      </c>
      <c r="F317" s="24">
        <f>MMULT(D317,E317)</f>
        <v>6890</v>
      </c>
    </row>
    <row r="318" spans="1:7" x14ac:dyDescent="0.25">
      <c r="A318" s="19" t="s">
        <v>608</v>
      </c>
      <c r="B318" s="4" t="s">
        <v>609</v>
      </c>
      <c r="C318" s="10" t="s">
        <v>24</v>
      </c>
      <c r="D318" s="24">
        <v>3.5</v>
      </c>
      <c r="E318" s="28">
        <v>1473.4</v>
      </c>
      <c r="F318" s="24">
        <f>MMULT(D318,E318)</f>
        <v>5156.9000000000005</v>
      </c>
    </row>
    <row r="319" spans="1:7" x14ac:dyDescent="0.25">
      <c r="A319" s="19" t="s">
        <v>610</v>
      </c>
      <c r="B319" s="4" t="s">
        <v>611</v>
      </c>
      <c r="C319" s="10" t="s">
        <v>24</v>
      </c>
      <c r="D319" s="24">
        <v>6</v>
      </c>
      <c r="E319" s="28">
        <v>1473.4</v>
      </c>
      <c r="F319" s="24">
        <f>MMULT(D319,E319)</f>
        <v>8840.4000000000015</v>
      </c>
    </row>
    <row r="320" spans="1:7" s="2" customFormat="1" ht="15.75" x14ac:dyDescent="0.25">
      <c r="A320" s="18" t="s">
        <v>612</v>
      </c>
      <c r="B320" s="8" t="s">
        <v>613</v>
      </c>
      <c r="C320" s="12" t="s">
        <v>7</v>
      </c>
      <c r="D320" s="25" t="s">
        <v>7</v>
      </c>
      <c r="E320" s="29" t="s">
        <v>7</v>
      </c>
      <c r="F320" s="25">
        <v>15998.58</v>
      </c>
      <c r="G320" s="32"/>
    </row>
    <row r="321" spans="1:7" x14ac:dyDescent="0.25">
      <c r="A321" s="19" t="s">
        <v>614</v>
      </c>
      <c r="B321" s="4" t="s">
        <v>615</v>
      </c>
      <c r="C321" s="10" t="s">
        <v>19</v>
      </c>
      <c r="D321" s="24">
        <v>43</v>
      </c>
      <c r="E321" s="28">
        <v>285.14</v>
      </c>
      <c r="F321" s="24">
        <f>MMULT(D321,E321)</f>
        <v>12261.019999999999</v>
      </c>
    </row>
    <row r="322" spans="1:7" x14ac:dyDescent="0.25">
      <c r="A322" s="19" t="s">
        <v>616</v>
      </c>
      <c r="B322" s="4" t="s">
        <v>617</v>
      </c>
      <c r="C322" s="10" t="s">
        <v>19</v>
      </c>
      <c r="D322" s="24">
        <v>43</v>
      </c>
      <c r="E322" s="28">
        <v>86.92</v>
      </c>
      <c r="F322" s="24">
        <f>MMULT(D322,E322)</f>
        <v>3737.56</v>
      </c>
    </row>
    <row r="323" spans="1:7" s="2" customFormat="1" ht="15.75" x14ac:dyDescent="0.25">
      <c r="A323" s="18" t="s">
        <v>618</v>
      </c>
      <c r="B323" s="8" t="s">
        <v>619</v>
      </c>
      <c r="C323" s="12" t="s">
        <v>7</v>
      </c>
      <c r="D323" s="25" t="s">
        <v>7</v>
      </c>
      <c r="E323" s="29" t="s">
        <v>7</v>
      </c>
      <c r="F323" s="25">
        <v>35018.160000000003</v>
      </c>
      <c r="G323" s="32"/>
    </row>
    <row r="324" spans="1:7" x14ac:dyDescent="0.25">
      <c r="A324" s="19" t="s">
        <v>620</v>
      </c>
      <c r="B324" s="4" t="s">
        <v>621</v>
      </c>
      <c r="C324" s="10" t="s">
        <v>19</v>
      </c>
      <c r="D324" s="24">
        <v>110</v>
      </c>
      <c r="E324" s="28">
        <v>283.02</v>
      </c>
      <c r="F324" s="24">
        <f>MMULT(D324,E324)</f>
        <v>31132.199999999997</v>
      </c>
    </row>
    <row r="325" spans="1:7" x14ac:dyDescent="0.25">
      <c r="A325" s="19" t="s">
        <v>622</v>
      </c>
      <c r="B325" s="4" t="s">
        <v>623</v>
      </c>
      <c r="C325" s="10" t="s">
        <v>19</v>
      </c>
      <c r="D325" s="24">
        <v>13</v>
      </c>
      <c r="E325" s="28">
        <v>298.92</v>
      </c>
      <c r="F325" s="24">
        <f>MMULT(D325,E325)</f>
        <v>3885.96</v>
      </c>
    </row>
    <row r="326" spans="1:7" s="2" customFormat="1" ht="15.75" x14ac:dyDescent="0.25">
      <c r="A326" s="18" t="s">
        <v>624</v>
      </c>
      <c r="B326" s="8" t="s">
        <v>605</v>
      </c>
      <c r="C326" s="12" t="s">
        <v>7</v>
      </c>
      <c r="D326" s="25" t="s">
        <v>7</v>
      </c>
      <c r="E326" s="29" t="s">
        <v>7</v>
      </c>
      <c r="F326" s="25">
        <v>1458.56</v>
      </c>
      <c r="G326" s="32"/>
    </row>
    <row r="327" spans="1:7" x14ac:dyDescent="0.25">
      <c r="A327" s="19" t="s">
        <v>625</v>
      </c>
      <c r="B327" s="4" t="s">
        <v>626</v>
      </c>
      <c r="C327" s="10" t="s">
        <v>24</v>
      </c>
      <c r="D327" s="24">
        <v>8</v>
      </c>
      <c r="E327" s="28">
        <v>182.32</v>
      </c>
      <c r="F327" s="24">
        <f>MMULT(D327,E327)</f>
        <v>1458.56</v>
      </c>
    </row>
    <row r="328" spans="1:7" s="2" customFormat="1" ht="15.75" x14ac:dyDescent="0.25">
      <c r="A328" s="18" t="s">
        <v>627</v>
      </c>
      <c r="B328" s="8" t="s">
        <v>628</v>
      </c>
      <c r="C328" s="12" t="s">
        <v>7</v>
      </c>
      <c r="D328" s="25" t="s">
        <v>7</v>
      </c>
      <c r="E328" s="29" t="s">
        <v>7</v>
      </c>
      <c r="F328" s="25">
        <v>21925.040000000001</v>
      </c>
      <c r="G328" s="32"/>
    </row>
    <row r="329" spans="1:7" x14ac:dyDescent="0.25">
      <c r="A329" s="19" t="s">
        <v>629</v>
      </c>
      <c r="B329" s="4" t="s">
        <v>630</v>
      </c>
      <c r="C329" s="10" t="s">
        <v>24</v>
      </c>
      <c r="D329" s="24">
        <v>4</v>
      </c>
      <c r="E329" s="28">
        <v>48.76</v>
      </c>
      <c r="F329" s="24">
        <f>MMULT(D329,E329)</f>
        <v>195.04</v>
      </c>
    </row>
    <row r="330" spans="1:7" x14ac:dyDescent="0.25">
      <c r="A330" s="19" t="s">
        <v>631</v>
      </c>
      <c r="B330" s="4" t="s">
        <v>632</v>
      </c>
      <c r="C330" s="10" t="s">
        <v>24</v>
      </c>
      <c r="D330" s="24">
        <v>112</v>
      </c>
      <c r="E330" s="28">
        <v>190.8</v>
      </c>
      <c r="F330" s="24">
        <f>MMULT(D330,E330)</f>
        <v>21369.600000000002</v>
      </c>
    </row>
    <row r="331" spans="1:7" x14ac:dyDescent="0.25">
      <c r="A331" s="19" t="s">
        <v>633</v>
      </c>
      <c r="B331" s="4" t="s">
        <v>634</v>
      </c>
      <c r="C331" s="10" t="s">
        <v>24</v>
      </c>
      <c r="D331" s="24">
        <v>4</v>
      </c>
      <c r="E331" s="28">
        <v>90.1</v>
      </c>
      <c r="F331" s="24">
        <f>MMULT(D331,E331)</f>
        <v>360.4</v>
      </c>
    </row>
    <row r="332" spans="1:7" s="2" customFormat="1" ht="15.75" x14ac:dyDescent="0.25">
      <c r="A332" s="18" t="s">
        <v>635</v>
      </c>
      <c r="B332" s="8" t="s">
        <v>636</v>
      </c>
      <c r="C332" s="12" t="s">
        <v>7</v>
      </c>
      <c r="D332" s="25" t="s">
        <v>7</v>
      </c>
      <c r="E332" s="29" t="s">
        <v>7</v>
      </c>
      <c r="F332" s="25">
        <v>97859.199999999997</v>
      </c>
      <c r="G332" s="32"/>
    </row>
    <row r="333" spans="1:7" s="2" customFormat="1" ht="15.75" x14ac:dyDescent="0.25">
      <c r="A333" s="18" t="s">
        <v>637</v>
      </c>
      <c r="B333" s="8" t="s">
        <v>638</v>
      </c>
      <c r="C333" s="12" t="s">
        <v>7</v>
      </c>
      <c r="D333" s="25" t="s">
        <v>7</v>
      </c>
      <c r="E333" s="29" t="s">
        <v>7</v>
      </c>
      <c r="F333" s="25">
        <v>97859.199999999997</v>
      </c>
      <c r="G333" s="32"/>
    </row>
    <row r="334" spans="1:7" x14ac:dyDescent="0.25">
      <c r="A334" s="19" t="s">
        <v>639</v>
      </c>
      <c r="B334" s="4" t="s">
        <v>640</v>
      </c>
      <c r="C334" s="10" t="s">
        <v>16</v>
      </c>
      <c r="D334" s="24">
        <v>0</v>
      </c>
      <c r="E334" s="28">
        <v>0</v>
      </c>
      <c r="F334" s="24">
        <f>MMULT(D334,E334)</f>
        <v>0</v>
      </c>
    </row>
    <row r="335" spans="1:7" x14ac:dyDescent="0.25">
      <c r="A335" s="19" t="s">
        <v>639</v>
      </c>
      <c r="B335" s="4" t="s">
        <v>641</v>
      </c>
      <c r="C335" s="10" t="s">
        <v>19</v>
      </c>
      <c r="D335" s="24">
        <v>30</v>
      </c>
      <c r="E335" s="28">
        <v>22.26</v>
      </c>
      <c r="F335" s="24">
        <f>MMULT(D335,E335)</f>
        <v>667.80000000000007</v>
      </c>
    </row>
    <row r="336" spans="1:7" x14ac:dyDescent="0.25">
      <c r="A336" s="19" t="s">
        <v>642</v>
      </c>
      <c r="B336" s="4" t="s">
        <v>643</v>
      </c>
      <c r="C336" s="10" t="s">
        <v>19</v>
      </c>
      <c r="D336" s="24">
        <v>430</v>
      </c>
      <c r="E336" s="28">
        <v>58.3</v>
      </c>
      <c r="F336" s="24">
        <f>MMULT(D336,E336)</f>
        <v>25069</v>
      </c>
    </row>
    <row r="337" spans="1:7" x14ac:dyDescent="0.25">
      <c r="A337" s="19" t="s">
        <v>644</v>
      </c>
      <c r="B337" s="4" t="s">
        <v>645</v>
      </c>
      <c r="C337" s="10" t="s">
        <v>19</v>
      </c>
      <c r="D337" s="24">
        <v>405</v>
      </c>
      <c r="E337" s="28">
        <v>178.08</v>
      </c>
      <c r="F337" s="24">
        <f>MMULT(D337,E337)</f>
        <v>72122.400000000009</v>
      </c>
    </row>
    <row r="338" spans="1:7" s="2" customFormat="1" ht="15.75" x14ac:dyDescent="0.25">
      <c r="A338" s="18" t="s">
        <v>646</v>
      </c>
      <c r="B338" s="8" t="s">
        <v>647</v>
      </c>
      <c r="C338" s="12" t="s">
        <v>7</v>
      </c>
      <c r="D338" s="25" t="s">
        <v>7</v>
      </c>
      <c r="E338" s="29" t="s">
        <v>7</v>
      </c>
      <c r="F338" s="25">
        <v>73786.600000000006</v>
      </c>
      <c r="G338" s="32"/>
    </row>
    <row r="339" spans="1:7" s="2" customFormat="1" ht="15.75" x14ac:dyDescent="0.25">
      <c r="A339" s="18" t="s">
        <v>648</v>
      </c>
      <c r="B339" s="8" t="s">
        <v>649</v>
      </c>
      <c r="C339" s="12" t="s">
        <v>7</v>
      </c>
      <c r="D339" s="25" t="s">
        <v>7</v>
      </c>
      <c r="E339" s="29" t="s">
        <v>7</v>
      </c>
      <c r="F339" s="25">
        <v>73786.600000000006</v>
      </c>
      <c r="G339" s="32"/>
    </row>
    <row r="340" spans="1:7" x14ac:dyDescent="0.25">
      <c r="A340" s="19" t="s">
        <v>650</v>
      </c>
      <c r="B340" s="4" t="s">
        <v>651</v>
      </c>
      <c r="C340" s="10" t="s">
        <v>16</v>
      </c>
      <c r="D340" s="24">
        <v>0</v>
      </c>
      <c r="E340" s="28">
        <v>0</v>
      </c>
      <c r="F340" s="24">
        <f t="shared" ref="F340:F348" si="11">MMULT(D340,E340)</f>
        <v>0</v>
      </c>
    </row>
    <row r="341" spans="1:7" x14ac:dyDescent="0.25">
      <c r="A341" s="19" t="s">
        <v>650</v>
      </c>
      <c r="B341" s="4" t="s">
        <v>652</v>
      </c>
      <c r="C341" s="10" t="s">
        <v>3</v>
      </c>
      <c r="D341" s="24">
        <v>2</v>
      </c>
      <c r="E341" s="28">
        <v>8645.36</v>
      </c>
      <c r="F341" s="24">
        <f t="shared" si="11"/>
        <v>17290.72</v>
      </c>
    </row>
    <row r="342" spans="1:7" x14ac:dyDescent="0.25">
      <c r="A342" s="19" t="s">
        <v>653</v>
      </c>
      <c r="B342" s="4" t="s">
        <v>654</v>
      </c>
      <c r="C342" s="10" t="s">
        <v>3</v>
      </c>
      <c r="D342" s="24">
        <v>6</v>
      </c>
      <c r="E342" s="28">
        <v>2422.1</v>
      </c>
      <c r="F342" s="24">
        <f t="shared" si="11"/>
        <v>14532.599999999999</v>
      </c>
    </row>
    <row r="343" spans="1:7" x14ac:dyDescent="0.25">
      <c r="A343" s="19" t="s">
        <v>655</v>
      </c>
      <c r="B343" s="4" t="s">
        <v>656</v>
      </c>
      <c r="C343" s="10" t="s">
        <v>3</v>
      </c>
      <c r="D343" s="24">
        <v>4</v>
      </c>
      <c r="E343" s="28">
        <v>2730.56</v>
      </c>
      <c r="F343" s="24">
        <f t="shared" si="11"/>
        <v>10922.24</v>
      </c>
    </row>
    <row r="344" spans="1:7" x14ac:dyDescent="0.25">
      <c r="A344" s="19" t="s">
        <v>657</v>
      </c>
      <c r="B344" s="4" t="s">
        <v>658</v>
      </c>
      <c r="C344" s="10" t="s">
        <v>3</v>
      </c>
      <c r="D344" s="24">
        <v>2</v>
      </c>
      <c r="E344" s="28">
        <v>3226.64</v>
      </c>
      <c r="F344" s="24">
        <f t="shared" si="11"/>
        <v>6453.28</v>
      </c>
    </row>
    <row r="345" spans="1:7" x14ac:dyDescent="0.25">
      <c r="A345" s="19" t="s">
        <v>659</v>
      </c>
      <c r="B345" s="4" t="s">
        <v>660</v>
      </c>
      <c r="C345" s="10" t="s">
        <v>3</v>
      </c>
      <c r="D345" s="24">
        <v>2</v>
      </c>
      <c r="E345" s="28">
        <v>1918.6</v>
      </c>
      <c r="F345" s="24">
        <f t="shared" si="11"/>
        <v>3837.2</v>
      </c>
    </row>
    <row r="346" spans="1:7" x14ac:dyDescent="0.25">
      <c r="A346" s="19" t="s">
        <v>661</v>
      </c>
      <c r="B346" s="4" t="s">
        <v>662</v>
      </c>
      <c r="C346" s="10" t="s">
        <v>3</v>
      </c>
      <c r="D346" s="24">
        <v>6</v>
      </c>
      <c r="E346" s="28">
        <v>1792.46</v>
      </c>
      <c r="F346" s="24">
        <f t="shared" si="11"/>
        <v>10754.76</v>
      </c>
    </row>
    <row r="347" spans="1:7" x14ac:dyDescent="0.25">
      <c r="A347" s="19" t="s">
        <v>663</v>
      </c>
      <c r="B347" s="4" t="s">
        <v>664</v>
      </c>
      <c r="C347" s="10" t="s">
        <v>3</v>
      </c>
      <c r="D347" s="24">
        <v>2</v>
      </c>
      <c r="E347" s="28">
        <v>1792.46</v>
      </c>
      <c r="F347" s="24">
        <f t="shared" si="11"/>
        <v>3584.92</v>
      </c>
    </row>
    <row r="348" spans="1:7" x14ac:dyDescent="0.25">
      <c r="A348" s="19" t="s">
        <v>665</v>
      </c>
      <c r="B348" s="4" t="s">
        <v>666</v>
      </c>
      <c r="C348" s="10" t="s">
        <v>3</v>
      </c>
      <c r="D348" s="24">
        <v>2</v>
      </c>
      <c r="E348" s="28">
        <v>3205.44</v>
      </c>
      <c r="F348" s="24">
        <f t="shared" si="11"/>
        <v>6410.88</v>
      </c>
    </row>
    <row r="349" spans="1:7" s="2" customFormat="1" ht="15.75" x14ac:dyDescent="0.25">
      <c r="A349" s="18" t="s">
        <v>667</v>
      </c>
      <c r="B349" s="8" t="s">
        <v>668</v>
      </c>
      <c r="C349" s="12" t="s">
        <v>7</v>
      </c>
      <c r="D349" s="25" t="s">
        <v>7</v>
      </c>
      <c r="E349" s="29" t="s">
        <v>7</v>
      </c>
      <c r="F349" s="25">
        <v>0</v>
      </c>
      <c r="G349" s="32"/>
    </row>
    <row r="350" spans="1:7" s="2" customFormat="1" ht="15.75" x14ac:dyDescent="0.25">
      <c r="A350" s="18" t="s">
        <v>669</v>
      </c>
      <c r="B350" s="8" t="s">
        <v>670</v>
      </c>
      <c r="C350" s="12" t="s">
        <v>7</v>
      </c>
      <c r="D350" s="25" t="s">
        <v>7</v>
      </c>
      <c r="E350" s="29" t="s">
        <v>7</v>
      </c>
      <c r="F350" s="25">
        <v>0</v>
      </c>
      <c r="G350" s="32"/>
    </row>
    <row r="351" spans="1:7" x14ac:dyDescent="0.25">
      <c r="A351" s="19" t="s">
        <v>671</v>
      </c>
      <c r="B351" s="4" t="s">
        <v>672</v>
      </c>
      <c r="C351" s="10" t="s">
        <v>19</v>
      </c>
      <c r="D351" s="24">
        <v>200</v>
      </c>
      <c r="E351" s="28">
        <v>503.5</v>
      </c>
      <c r="F351" s="24">
        <v>0</v>
      </c>
      <c r="G351" s="22" t="s">
        <v>968</v>
      </c>
    </row>
    <row r="352" spans="1:7" s="2" customFormat="1" ht="15.75" x14ac:dyDescent="0.25">
      <c r="A352" s="18" t="s">
        <v>673</v>
      </c>
      <c r="B352" s="8" t="s">
        <v>674</v>
      </c>
      <c r="C352" s="12" t="s">
        <v>7</v>
      </c>
      <c r="D352" s="25" t="s">
        <v>7</v>
      </c>
      <c r="E352" s="29" t="s">
        <v>7</v>
      </c>
      <c r="F352" s="25">
        <v>51827.64</v>
      </c>
      <c r="G352" s="32"/>
    </row>
    <row r="353" spans="1:7" s="2" customFormat="1" ht="15.75" x14ac:dyDescent="0.25">
      <c r="A353" s="18" t="s">
        <v>675</v>
      </c>
      <c r="B353" s="8" t="s">
        <v>676</v>
      </c>
      <c r="C353" s="12" t="s">
        <v>7</v>
      </c>
      <c r="D353" s="25" t="s">
        <v>7</v>
      </c>
      <c r="E353" s="29" t="s">
        <v>7</v>
      </c>
      <c r="F353" s="25">
        <v>51827.64</v>
      </c>
      <c r="G353" s="32"/>
    </row>
    <row r="354" spans="1:7" x14ac:dyDescent="0.25">
      <c r="A354" s="19" t="s">
        <v>677</v>
      </c>
      <c r="B354" s="4" t="s">
        <v>678</v>
      </c>
      <c r="C354" s="10" t="s">
        <v>16</v>
      </c>
      <c r="D354" s="24">
        <v>0</v>
      </c>
      <c r="E354" s="28">
        <v>0</v>
      </c>
      <c r="F354" s="24">
        <f t="shared" ref="F354:F360" si="12">MMULT(D354,E354)</f>
        <v>0</v>
      </c>
    </row>
    <row r="355" spans="1:7" x14ac:dyDescent="0.25">
      <c r="A355" s="19" t="s">
        <v>679</v>
      </c>
      <c r="B355" s="4" t="s">
        <v>680</v>
      </c>
      <c r="C355" s="10" t="s">
        <v>3</v>
      </c>
      <c r="D355" s="24">
        <v>4</v>
      </c>
      <c r="E355" s="28">
        <v>8310.4</v>
      </c>
      <c r="F355" s="24">
        <f t="shared" si="12"/>
        <v>33241.599999999999</v>
      </c>
    </row>
    <row r="356" spans="1:7" x14ac:dyDescent="0.25">
      <c r="A356" s="19" t="s">
        <v>681</v>
      </c>
      <c r="B356" s="4" t="s">
        <v>682</v>
      </c>
      <c r="C356" s="10" t="s">
        <v>3</v>
      </c>
      <c r="D356" s="24">
        <v>2</v>
      </c>
      <c r="E356" s="28">
        <v>4511.3599999999997</v>
      </c>
      <c r="F356" s="24">
        <f t="shared" si="12"/>
        <v>9022.7199999999993</v>
      </c>
    </row>
    <row r="357" spans="1:7" x14ac:dyDescent="0.25">
      <c r="A357" s="19" t="s">
        <v>683</v>
      </c>
      <c r="B357" s="4" t="s">
        <v>684</v>
      </c>
      <c r="C357" s="10" t="s">
        <v>3</v>
      </c>
      <c r="D357" s="24">
        <v>6</v>
      </c>
      <c r="E357" s="28">
        <v>296.8</v>
      </c>
      <c r="F357" s="24">
        <f t="shared" si="12"/>
        <v>1780.8000000000002</v>
      </c>
    </row>
    <row r="358" spans="1:7" x14ac:dyDescent="0.25">
      <c r="A358" s="19" t="s">
        <v>685</v>
      </c>
      <c r="B358" s="4" t="s">
        <v>686</v>
      </c>
      <c r="C358" s="10" t="s">
        <v>24</v>
      </c>
      <c r="D358" s="24">
        <v>15</v>
      </c>
      <c r="E358" s="28">
        <v>95.4</v>
      </c>
      <c r="F358" s="24">
        <f t="shared" si="12"/>
        <v>1431</v>
      </c>
    </row>
    <row r="359" spans="1:7" x14ac:dyDescent="0.25">
      <c r="A359" s="19" t="s">
        <v>687</v>
      </c>
      <c r="B359" s="4" t="s">
        <v>688</v>
      </c>
      <c r="C359" s="10" t="s">
        <v>24</v>
      </c>
      <c r="D359" s="24">
        <v>25</v>
      </c>
      <c r="E359" s="28">
        <v>178.08</v>
      </c>
      <c r="F359" s="24">
        <f t="shared" si="12"/>
        <v>4452</v>
      </c>
    </row>
    <row r="360" spans="1:7" x14ac:dyDescent="0.25">
      <c r="A360" s="19" t="s">
        <v>689</v>
      </c>
      <c r="B360" s="4" t="s">
        <v>690</v>
      </c>
      <c r="C360" s="10" t="s">
        <v>3</v>
      </c>
      <c r="D360" s="24">
        <v>2</v>
      </c>
      <c r="E360" s="28">
        <v>949.76</v>
      </c>
      <c r="F360" s="24">
        <f t="shared" si="12"/>
        <v>1899.52</v>
      </c>
    </row>
    <row r="361" spans="1:7" s="2" customFormat="1" ht="15.75" x14ac:dyDescent="0.25">
      <c r="A361" s="18" t="s">
        <v>691</v>
      </c>
      <c r="B361" s="8" t="s">
        <v>692</v>
      </c>
      <c r="C361" s="12" t="s">
        <v>7</v>
      </c>
      <c r="D361" s="25" t="s">
        <v>7</v>
      </c>
      <c r="E361" s="29" t="s">
        <v>7</v>
      </c>
      <c r="F361" s="25">
        <v>1717.2</v>
      </c>
      <c r="G361" s="32"/>
    </row>
    <row r="362" spans="1:7" s="2" customFormat="1" ht="15.75" x14ac:dyDescent="0.25">
      <c r="A362" s="18" t="s">
        <v>693</v>
      </c>
      <c r="B362" s="8" t="s">
        <v>694</v>
      </c>
      <c r="C362" s="12" t="s">
        <v>7</v>
      </c>
      <c r="D362" s="25" t="s">
        <v>7</v>
      </c>
      <c r="E362" s="29" t="s">
        <v>7</v>
      </c>
      <c r="F362" s="25">
        <v>1717.2</v>
      </c>
      <c r="G362" s="32"/>
    </row>
    <row r="363" spans="1:7" x14ac:dyDescent="0.25">
      <c r="A363" s="19" t="s">
        <v>695</v>
      </c>
      <c r="B363" s="4" t="s">
        <v>696</v>
      </c>
      <c r="C363" s="10" t="s">
        <v>16</v>
      </c>
      <c r="D363" s="24">
        <v>0</v>
      </c>
      <c r="E363" s="28">
        <v>0</v>
      </c>
      <c r="F363" s="24">
        <f>MMULT(D363,E363)</f>
        <v>0</v>
      </c>
    </row>
    <row r="364" spans="1:7" x14ac:dyDescent="0.25">
      <c r="A364" s="19" t="s">
        <v>695</v>
      </c>
      <c r="B364" s="4" t="s">
        <v>697</v>
      </c>
      <c r="C364" s="10" t="s">
        <v>24</v>
      </c>
      <c r="D364" s="24">
        <v>90</v>
      </c>
      <c r="E364" s="28">
        <v>19.079999999999998</v>
      </c>
      <c r="F364" s="24">
        <f>MMULT(D364,E364)</f>
        <v>1717.1999999999998</v>
      </c>
    </row>
    <row r="365" spans="1:7" s="2" customFormat="1" ht="15.75" x14ac:dyDescent="0.25">
      <c r="A365" s="18" t="s">
        <v>698</v>
      </c>
      <c r="B365" s="8" t="s">
        <v>699</v>
      </c>
      <c r="C365" s="12" t="s">
        <v>7</v>
      </c>
      <c r="D365" s="25" t="s">
        <v>7</v>
      </c>
      <c r="E365" s="29" t="s">
        <v>7</v>
      </c>
      <c r="F365" s="25">
        <v>20797.2</v>
      </c>
      <c r="G365" s="32"/>
    </row>
    <row r="366" spans="1:7" s="2" customFormat="1" ht="15.75" x14ac:dyDescent="0.25">
      <c r="A366" s="18" t="s">
        <v>700</v>
      </c>
      <c r="B366" s="8" t="s">
        <v>701</v>
      </c>
      <c r="C366" s="12" t="s">
        <v>7</v>
      </c>
      <c r="D366" s="25" t="s">
        <v>7</v>
      </c>
      <c r="E366" s="29" t="s">
        <v>7</v>
      </c>
      <c r="F366" s="25">
        <v>19787.02</v>
      </c>
      <c r="G366" s="32"/>
    </row>
    <row r="367" spans="1:7" x14ac:dyDescent="0.25">
      <c r="A367" s="19" t="s">
        <v>702</v>
      </c>
      <c r="B367" s="4" t="s">
        <v>703</v>
      </c>
      <c r="C367" s="10" t="s">
        <v>94</v>
      </c>
      <c r="D367" s="24">
        <v>1</v>
      </c>
      <c r="E367" s="28">
        <v>16757.54</v>
      </c>
      <c r="F367" s="24">
        <f>MMULT(D367,E367)</f>
        <v>16757.54</v>
      </c>
    </row>
    <row r="368" spans="1:7" x14ac:dyDescent="0.25">
      <c r="A368" s="19" t="s">
        <v>704</v>
      </c>
      <c r="B368" s="4" t="s">
        <v>705</v>
      </c>
      <c r="C368" s="10" t="s">
        <v>94</v>
      </c>
      <c r="D368" s="24">
        <v>1</v>
      </c>
      <c r="E368" s="28">
        <v>3029.48</v>
      </c>
      <c r="F368" s="24">
        <f>MMULT(D368,E368)</f>
        <v>3029.48</v>
      </c>
    </row>
    <row r="369" spans="1:7" s="2" customFormat="1" ht="15.75" x14ac:dyDescent="0.25">
      <c r="A369" s="18" t="s">
        <v>706</v>
      </c>
      <c r="B369" s="8" t="s">
        <v>707</v>
      </c>
      <c r="C369" s="12" t="s">
        <v>7</v>
      </c>
      <c r="D369" s="25" t="s">
        <v>7</v>
      </c>
      <c r="E369" s="29" t="s">
        <v>7</v>
      </c>
      <c r="F369" s="25">
        <v>1010.18</v>
      </c>
      <c r="G369" s="32"/>
    </row>
    <row r="370" spans="1:7" x14ac:dyDescent="0.25">
      <c r="A370" s="19" t="s">
        <v>708</v>
      </c>
      <c r="B370" s="4" t="s">
        <v>709</v>
      </c>
      <c r="C370" s="10" t="s">
        <v>94</v>
      </c>
      <c r="D370" s="24">
        <v>1</v>
      </c>
      <c r="E370" s="28">
        <v>1010.18</v>
      </c>
      <c r="F370" s="24">
        <f>MMULT(D370,E370)</f>
        <v>1010.18</v>
      </c>
    </row>
    <row r="371" spans="1:7" s="2" customFormat="1" ht="15.75" x14ac:dyDescent="0.25">
      <c r="A371" s="18" t="s">
        <v>710</v>
      </c>
      <c r="B371" s="8" t="s">
        <v>711</v>
      </c>
      <c r="C371" s="12" t="s">
        <v>7</v>
      </c>
      <c r="D371" s="25" t="s">
        <v>7</v>
      </c>
      <c r="E371" s="29" t="s">
        <v>7</v>
      </c>
      <c r="F371" s="25">
        <v>74697.14</v>
      </c>
      <c r="G371" s="32"/>
    </row>
    <row r="372" spans="1:7" s="2" customFormat="1" ht="15.75" x14ac:dyDescent="0.25">
      <c r="A372" s="18" t="s">
        <v>712</v>
      </c>
      <c r="B372" s="8" t="s">
        <v>713</v>
      </c>
      <c r="C372" s="12" t="s">
        <v>7</v>
      </c>
      <c r="D372" s="25" t="s">
        <v>7</v>
      </c>
      <c r="E372" s="29" t="s">
        <v>7</v>
      </c>
      <c r="F372" s="25">
        <v>74697.14</v>
      </c>
      <c r="G372" s="32"/>
    </row>
    <row r="373" spans="1:7" x14ac:dyDescent="0.25">
      <c r="A373" s="19" t="s">
        <v>714</v>
      </c>
      <c r="B373" s="4" t="s">
        <v>715</v>
      </c>
      <c r="C373" s="10" t="s">
        <v>16</v>
      </c>
      <c r="D373" s="24">
        <v>0</v>
      </c>
      <c r="E373" s="28">
        <v>0</v>
      </c>
      <c r="F373" s="24">
        <f>MMULT(D373,E373)</f>
        <v>0</v>
      </c>
    </row>
    <row r="374" spans="1:7" x14ac:dyDescent="0.25">
      <c r="A374" s="19" t="s">
        <v>714</v>
      </c>
      <c r="B374" s="4" t="s">
        <v>716</v>
      </c>
      <c r="C374" s="10" t="s">
        <v>19</v>
      </c>
      <c r="D374" s="24">
        <v>130</v>
      </c>
      <c r="E374" s="28">
        <v>269.24</v>
      </c>
      <c r="F374" s="24">
        <f>MMULT(D374,E374)</f>
        <v>35001.200000000004</v>
      </c>
    </row>
    <row r="375" spans="1:7" x14ac:dyDescent="0.25">
      <c r="A375" s="19" t="s">
        <v>717</v>
      </c>
      <c r="B375" s="4" t="s">
        <v>718</v>
      </c>
      <c r="C375" s="10" t="s">
        <v>19</v>
      </c>
      <c r="D375" s="24">
        <v>33</v>
      </c>
      <c r="E375" s="28">
        <v>276.66000000000003</v>
      </c>
      <c r="F375" s="24">
        <f>MMULT(D375,E375)</f>
        <v>9129.7800000000007</v>
      </c>
    </row>
    <row r="376" spans="1:7" x14ac:dyDescent="0.25">
      <c r="A376" s="19" t="s">
        <v>719</v>
      </c>
      <c r="B376" s="4" t="s">
        <v>720</v>
      </c>
      <c r="C376" s="10" t="s">
        <v>24</v>
      </c>
      <c r="D376" s="24">
        <v>150</v>
      </c>
      <c r="E376" s="28">
        <v>201.4</v>
      </c>
      <c r="F376" s="24">
        <f>MMULT(D376,E376)</f>
        <v>30210</v>
      </c>
    </row>
    <row r="377" spans="1:7" x14ac:dyDescent="0.25">
      <c r="A377" s="19" t="s">
        <v>721</v>
      </c>
      <c r="B377" s="4" t="s">
        <v>722</v>
      </c>
      <c r="C377" s="10" t="s">
        <v>24</v>
      </c>
      <c r="D377" s="24">
        <v>3</v>
      </c>
      <c r="E377" s="28">
        <v>118.72</v>
      </c>
      <c r="F377" s="24">
        <f>MMULT(D377,E377)</f>
        <v>356.15999999999997</v>
      </c>
    </row>
    <row r="378" spans="1:7" s="2" customFormat="1" ht="15.75" x14ac:dyDescent="0.25">
      <c r="A378" s="18" t="s">
        <v>723</v>
      </c>
      <c r="B378" s="8" t="s">
        <v>724</v>
      </c>
      <c r="C378" s="12" t="s">
        <v>7</v>
      </c>
      <c r="D378" s="25" t="s">
        <v>7</v>
      </c>
      <c r="E378" s="29" t="s">
        <v>7</v>
      </c>
      <c r="F378" s="25">
        <v>86814</v>
      </c>
      <c r="G378" s="32"/>
    </row>
    <row r="379" spans="1:7" s="2" customFormat="1" ht="15.75" x14ac:dyDescent="0.25">
      <c r="A379" s="18" t="s">
        <v>725</v>
      </c>
      <c r="B379" s="8" t="s">
        <v>726</v>
      </c>
      <c r="C379" s="12" t="s">
        <v>7</v>
      </c>
      <c r="D379" s="25" t="s">
        <v>7</v>
      </c>
      <c r="E379" s="29" t="s">
        <v>7</v>
      </c>
      <c r="F379" s="25">
        <v>86814</v>
      </c>
      <c r="G379" s="32"/>
    </row>
    <row r="380" spans="1:7" x14ac:dyDescent="0.25">
      <c r="A380" s="19" t="s">
        <v>727</v>
      </c>
      <c r="B380" s="4" t="s">
        <v>728</v>
      </c>
      <c r="C380" s="10" t="s">
        <v>24</v>
      </c>
      <c r="D380" s="24">
        <v>350</v>
      </c>
      <c r="E380" s="28">
        <v>248.04</v>
      </c>
      <c r="F380" s="24">
        <f>MMULT(D380,E380)</f>
        <v>86814</v>
      </c>
    </row>
    <row r="381" spans="1:7" s="2" customFormat="1" ht="15.75" x14ac:dyDescent="0.25">
      <c r="A381" s="18" t="s">
        <v>729</v>
      </c>
      <c r="B381" s="8" t="s">
        <v>730</v>
      </c>
      <c r="C381" s="12" t="s">
        <v>7</v>
      </c>
      <c r="D381" s="25" t="s">
        <v>7</v>
      </c>
      <c r="E381" s="29" t="s">
        <v>7</v>
      </c>
      <c r="F381" s="25">
        <v>95340.64</v>
      </c>
      <c r="G381" s="32"/>
    </row>
    <row r="382" spans="1:7" s="2" customFormat="1" ht="15.75" x14ac:dyDescent="0.25">
      <c r="A382" s="18" t="s">
        <v>731</v>
      </c>
      <c r="B382" s="8" t="s">
        <v>732</v>
      </c>
      <c r="C382" s="12" t="s">
        <v>7</v>
      </c>
      <c r="D382" s="25" t="s">
        <v>7</v>
      </c>
      <c r="E382" s="29" t="s">
        <v>7</v>
      </c>
      <c r="F382" s="25">
        <v>36790.480000000003</v>
      </c>
      <c r="G382" s="32"/>
    </row>
    <row r="383" spans="1:7" x14ac:dyDescent="0.25">
      <c r="A383" s="19" t="s">
        <v>733</v>
      </c>
      <c r="B383" s="4" t="s">
        <v>734</v>
      </c>
      <c r="C383" s="10" t="s">
        <v>3</v>
      </c>
      <c r="D383" s="24">
        <v>2</v>
      </c>
      <c r="E383" s="28">
        <v>3941.08</v>
      </c>
      <c r="F383" s="24">
        <f>MMULT(D383,E383)</f>
        <v>7882.16</v>
      </c>
    </row>
    <row r="384" spans="1:7" x14ac:dyDescent="0.25">
      <c r="A384" s="19" t="s">
        <v>735</v>
      </c>
      <c r="B384" s="4" t="s">
        <v>736</v>
      </c>
      <c r="C384" s="10" t="s">
        <v>3</v>
      </c>
      <c r="D384" s="24">
        <v>2</v>
      </c>
      <c r="E384" s="28">
        <v>8262.7000000000007</v>
      </c>
      <c r="F384" s="24">
        <f>MMULT(D384,E384)</f>
        <v>16525.400000000001</v>
      </c>
    </row>
    <row r="385" spans="1:7" x14ac:dyDescent="0.25">
      <c r="A385" s="19" t="s">
        <v>737</v>
      </c>
      <c r="B385" s="4" t="s">
        <v>738</v>
      </c>
      <c r="C385" s="10" t="s">
        <v>3</v>
      </c>
      <c r="D385" s="24">
        <v>2</v>
      </c>
      <c r="E385" s="28">
        <v>3531.92</v>
      </c>
      <c r="F385" s="24">
        <f>MMULT(D385,E385)</f>
        <v>7063.84</v>
      </c>
    </row>
    <row r="386" spans="1:7" x14ac:dyDescent="0.25">
      <c r="A386" s="19" t="s">
        <v>739</v>
      </c>
      <c r="B386" s="4" t="s">
        <v>740</v>
      </c>
      <c r="C386" s="10" t="s">
        <v>3</v>
      </c>
      <c r="D386" s="24">
        <v>2</v>
      </c>
      <c r="E386" s="28">
        <v>379.48</v>
      </c>
      <c r="F386" s="24">
        <f>MMULT(D386,E386)</f>
        <v>758.96</v>
      </c>
    </row>
    <row r="387" spans="1:7" x14ac:dyDescent="0.25">
      <c r="A387" s="19" t="s">
        <v>741</v>
      </c>
      <c r="B387" s="4" t="s">
        <v>742</v>
      </c>
      <c r="C387" s="10" t="s">
        <v>3</v>
      </c>
      <c r="D387" s="24">
        <v>6</v>
      </c>
      <c r="E387" s="28">
        <v>760.02</v>
      </c>
      <c r="F387" s="24">
        <f>MMULT(D387,E387)</f>
        <v>4560.12</v>
      </c>
    </row>
    <row r="388" spans="1:7" s="2" customFormat="1" ht="15.75" x14ac:dyDescent="0.25">
      <c r="A388" s="18" t="s">
        <v>743</v>
      </c>
      <c r="B388" s="8" t="s">
        <v>744</v>
      </c>
      <c r="C388" s="12" t="s">
        <v>7</v>
      </c>
      <c r="D388" s="25" t="s">
        <v>7</v>
      </c>
      <c r="E388" s="29" t="s">
        <v>7</v>
      </c>
      <c r="F388" s="25">
        <v>47725.440000000002</v>
      </c>
      <c r="G388" s="32"/>
    </row>
    <row r="389" spans="1:7" x14ac:dyDescent="0.25">
      <c r="A389" s="19" t="s">
        <v>745</v>
      </c>
      <c r="B389" s="4" t="s">
        <v>746</v>
      </c>
      <c r="C389" s="10" t="s">
        <v>248</v>
      </c>
      <c r="D389" s="24">
        <v>2</v>
      </c>
      <c r="E389" s="28">
        <v>23862.720000000001</v>
      </c>
      <c r="F389" s="24">
        <f>MMULT(D389,E389)</f>
        <v>47725.440000000002</v>
      </c>
    </row>
    <row r="390" spans="1:7" s="2" customFormat="1" ht="15.75" x14ac:dyDescent="0.25">
      <c r="A390" s="18" t="s">
        <v>747</v>
      </c>
      <c r="B390" s="8" t="s">
        <v>748</v>
      </c>
      <c r="C390" s="12" t="s">
        <v>7</v>
      </c>
      <c r="D390" s="25" t="s">
        <v>7</v>
      </c>
      <c r="E390" s="29" t="s">
        <v>7</v>
      </c>
      <c r="F390" s="25">
        <v>7290.68</v>
      </c>
      <c r="G390" s="32"/>
    </row>
    <row r="391" spans="1:7" x14ac:dyDescent="0.25">
      <c r="A391" s="19" t="s">
        <v>749</v>
      </c>
      <c r="B391" s="4" t="s">
        <v>750</v>
      </c>
      <c r="C391" s="10" t="s">
        <v>248</v>
      </c>
      <c r="D391" s="24">
        <v>2</v>
      </c>
      <c r="E391" s="28">
        <v>700.66</v>
      </c>
      <c r="F391" s="24">
        <f>MMULT(D391,E391)</f>
        <v>1401.32</v>
      </c>
    </row>
    <row r="392" spans="1:7" x14ac:dyDescent="0.25">
      <c r="A392" s="19" t="s">
        <v>751</v>
      </c>
      <c r="B392" s="4" t="s">
        <v>752</v>
      </c>
      <c r="C392" s="10" t="s">
        <v>3</v>
      </c>
      <c r="D392" s="24">
        <v>2</v>
      </c>
      <c r="E392" s="28">
        <v>1305.92</v>
      </c>
      <c r="F392" s="24">
        <f>MMULT(D392,E392)</f>
        <v>2611.84</v>
      </c>
    </row>
    <row r="393" spans="1:7" x14ac:dyDescent="0.25">
      <c r="A393" s="19" t="s">
        <v>753</v>
      </c>
      <c r="B393" s="4" t="s">
        <v>754</v>
      </c>
      <c r="C393" s="10" t="s">
        <v>3</v>
      </c>
      <c r="D393" s="24">
        <v>4</v>
      </c>
      <c r="E393" s="28">
        <v>581.94000000000005</v>
      </c>
      <c r="F393" s="24">
        <f>MMULT(D393,E393)</f>
        <v>2327.7600000000002</v>
      </c>
    </row>
    <row r="394" spans="1:7" x14ac:dyDescent="0.25">
      <c r="A394" s="19" t="s">
        <v>755</v>
      </c>
      <c r="B394" s="4" t="s">
        <v>756</v>
      </c>
      <c r="C394" s="10" t="s">
        <v>3</v>
      </c>
      <c r="D394" s="24">
        <v>4</v>
      </c>
      <c r="E394" s="28">
        <v>237.44</v>
      </c>
      <c r="F394" s="24">
        <f>MMULT(D394,E394)</f>
        <v>949.76</v>
      </c>
    </row>
    <row r="395" spans="1:7" s="2" customFormat="1" ht="15.75" x14ac:dyDescent="0.25">
      <c r="A395" s="18" t="s">
        <v>757</v>
      </c>
      <c r="B395" s="8" t="s">
        <v>758</v>
      </c>
      <c r="C395" s="12" t="s">
        <v>7</v>
      </c>
      <c r="D395" s="25" t="s">
        <v>7</v>
      </c>
      <c r="E395" s="29" t="s">
        <v>7</v>
      </c>
      <c r="F395" s="25">
        <v>3534.04</v>
      </c>
      <c r="G395" s="32"/>
    </row>
    <row r="396" spans="1:7" x14ac:dyDescent="0.25">
      <c r="A396" s="19" t="s">
        <v>759</v>
      </c>
      <c r="B396" s="4" t="s">
        <v>760</v>
      </c>
      <c r="C396" s="10" t="s">
        <v>248</v>
      </c>
      <c r="D396" s="24">
        <v>2</v>
      </c>
      <c r="E396" s="28">
        <v>1767.02</v>
      </c>
      <c r="F396" s="24">
        <f>MMULT(D396,E396)</f>
        <v>3534.04</v>
      </c>
    </row>
    <row r="397" spans="1:7" x14ac:dyDescent="0.25">
      <c r="A397" s="16"/>
      <c r="B397" s="4"/>
      <c r="C397" s="10"/>
      <c r="D397" s="24"/>
      <c r="E397" s="28"/>
      <c r="F397" s="24"/>
    </row>
    <row r="398" spans="1:7" s="2" customFormat="1" ht="15.75" x14ac:dyDescent="0.25">
      <c r="A398" s="18" t="s">
        <v>761</v>
      </c>
      <c r="B398" s="8" t="s">
        <v>762</v>
      </c>
      <c r="C398" s="12" t="s">
        <v>7</v>
      </c>
      <c r="D398" s="25" t="s">
        <v>7</v>
      </c>
      <c r="E398" s="29" t="s">
        <v>7</v>
      </c>
      <c r="F398" s="25">
        <f>+F399+F417+F420+F428+F442</f>
        <v>937229.74</v>
      </c>
      <c r="G398" s="32"/>
    </row>
    <row r="399" spans="1:7" s="2" customFormat="1" ht="15.75" x14ac:dyDescent="0.25">
      <c r="A399" s="18" t="s">
        <v>763</v>
      </c>
      <c r="B399" s="8" t="s">
        <v>764</v>
      </c>
      <c r="C399" s="12" t="s">
        <v>7</v>
      </c>
      <c r="D399" s="25" t="s">
        <v>7</v>
      </c>
      <c r="E399" s="29" t="s">
        <v>7</v>
      </c>
      <c r="F399" s="25">
        <v>460708.86</v>
      </c>
      <c r="G399" s="32"/>
    </row>
    <row r="400" spans="1:7" s="2" customFormat="1" ht="15.75" x14ac:dyDescent="0.25">
      <c r="A400" s="18" t="s">
        <v>765</v>
      </c>
      <c r="B400" s="8" t="s">
        <v>766</v>
      </c>
      <c r="C400" s="12" t="s">
        <v>7</v>
      </c>
      <c r="D400" s="25" t="s">
        <v>7</v>
      </c>
      <c r="E400" s="29" t="s">
        <v>7</v>
      </c>
      <c r="F400" s="25">
        <v>79351.600000000006</v>
      </c>
      <c r="G400" s="32"/>
    </row>
    <row r="401" spans="1:7" x14ac:dyDescent="0.25">
      <c r="A401" s="19" t="s">
        <v>767</v>
      </c>
      <c r="B401" s="4" t="s">
        <v>768</v>
      </c>
      <c r="C401" s="10" t="s">
        <v>37</v>
      </c>
      <c r="D401" s="24">
        <v>260</v>
      </c>
      <c r="E401" s="28">
        <v>202.46</v>
      </c>
      <c r="F401" s="24">
        <f>MMULT(D401,E401)</f>
        <v>52639.6</v>
      </c>
    </row>
    <row r="402" spans="1:7" x14ac:dyDescent="0.25">
      <c r="A402" s="19" t="s">
        <v>769</v>
      </c>
      <c r="B402" s="4" t="s">
        <v>770</v>
      </c>
      <c r="C402" s="10" t="s">
        <v>37</v>
      </c>
      <c r="D402" s="24">
        <v>300</v>
      </c>
      <c r="E402" s="28">
        <v>72.08</v>
      </c>
      <c r="F402" s="24">
        <f>MMULT(D402,E402)</f>
        <v>21624</v>
      </c>
    </row>
    <row r="403" spans="1:7" x14ac:dyDescent="0.25">
      <c r="A403" s="19" t="s">
        <v>771</v>
      </c>
      <c r="B403" s="4" t="s">
        <v>772</v>
      </c>
      <c r="C403" s="10" t="s">
        <v>19</v>
      </c>
      <c r="D403" s="24">
        <v>1200</v>
      </c>
      <c r="E403" s="28">
        <v>4.24</v>
      </c>
      <c r="F403" s="24">
        <f>MMULT(D403,E403)</f>
        <v>5088</v>
      </c>
    </row>
    <row r="404" spans="1:7" s="2" customFormat="1" ht="15.75" x14ac:dyDescent="0.25">
      <c r="A404" s="18" t="s">
        <v>773</v>
      </c>
      <c r="B404" s="8" t="s">
        <v>774</v>
      </c>
      <c r="C404" s="12" t="s">
        <v>7</v>
      </c>
      <c r="D404" s="25" t="s">
        <v>7</v>
      </c>
      <c r="E404" s="29" t="s">
        <v>7</v>
      </c>
      <c r="F404" s="25">
        <v>13737.6</v>
      </c>
      <c r="G404" s="32"/>
    </row>
    <row r="405" spans="1:7" x14ac:dyDescent="0.25">
      <c r="A405" s="19" t="s">
        <v>775</v>
      </c>
      <c r="B405" s="4" t="s">
        <v>776</v>
      </c>
      <c r="C405" s="10" t="s">
        <v>37</v>
      </c>
      <c r="D405" s="24">
        <v>270</v>
      </c>
      <c r="E405" s="28">
        <v>50.88</v>
      </c>
      <c r="F405" s="24">
        <f>MMULT(D405,E405)</f>
        <v>13737.6</v>
      </c>
    </row>
    <row r="406" spans="1:7" s="2" customFormat="1" ht="15.75" x14ac:dyDescent="0.25">
      <c r="A406" s="18" t="s">
        <v>777</v>
      </c>
      <c r="B406" s="8" t="s">
        <v>778</v>
      </c>
      <c r="C406" s="12" t="s">
        <v>7</v>
      </c>
      <c r="D406" s="25" t="s">
        <v>7</v>
      </c>
      <c r="E406" s="29" t="s">
        <v>7</v>
      </c>
      <c r="F406" s="25">
        <v>40658.42</v>
      </c>
      <c r="G406" s="32"/>
    </row>
    <row r="407" spans="1:7" x14ac:dyDescent="0.25">
      <c r="A407" s="19" t="s">
        <v>779</v>
      </c>
      <c r="B407" s="4" t="s">
        <v>780</v>
      </c>
      <c r="C407" s="10" t="s">
        <v>19</v>
      </c>
      <c r="D407" s="24">
        <v>317</v>
      </c>
      <c r="E407" s="28">
        <v>128.26</v>
      </c>
      <c r="F407" s="24">
        <f>MMULT(D407,E407)</f>
        <v>40658.42</v>
      </c>
    </row>
    <row r="408" spans="1:7" s="2" customFormat="1" ht="15.75" x14ac:dyDescent="0.25">
      <c r="A408" s="18" t="s">
        <v>781</v>
      </c>
      <c r="B408" s="8" t="s">
        <v>782</v>
      </c>
      <c r="C408" s="12" t="s">
        <v>7</v>
      </c>
      <c r="D408" s="25" t="s">
        <v>7</v>
      </c>
      <c r="E408" s="29" t="s">
        <v>7</v>
      </c>
      <c r="F408" s="25">
        <v>839.52</v>
      </c>
      <c r="G408" s="32"/>
    </row>
    <row r="409" spans="1:7" x14ac:dyDescent="0.25">
      <c r="A409" s="19" t="s">
        <v>783</v>
      </c>
      <c r="B409" s="4" t="s">
        <v>784</v>
      </c>
      <c r="C409" s="10" t="s">
        <v>24</v>
      </c>
      <c r="D409" s="24">
        <v>8</v>
      </c>
      <c r="E409" s="28">
        <v>104.94</v>
      </c>
      <c r="F409" s="24">
        <f>MMULT(D409,E409)</f>
        <v>839.52</v>
      </c>
    </row>
    <row r="410" spans="1:7" s="2" customFormat="1" ht="15.75" x14ac:dyDescent="0.25">
      <c r="A410" s="18" t="s">
        <v>785</v>
      </c>
      <c r="B410" s="8" t="s">
        <v>786</v>
      </c>
      <c r="C410" s="12" t="s">
        <v>7</v>
      </c>
      <c r="D410" s="25" t="s">
        <v>7</v>
      </c>
      <c r="E410" s="29" t="s">
        <v>7</v>
      </c>
      <c r="F410" s="25">
        <v>7390.32</v>
      </c>
      <c r="G410" s="32"/>
    </row>
    <row r="411" spans="1:7" x14ac:dyDescent="0.25">
      <c r="A411" s="19" t="s">
        <v>787</v>
      </c>
      <c r="B411" s="4" t="s">
        <v>788</v>
      </c>
      <c r="C411" s="10" t="s">
        <v>24</v>
      </c>
      <c r="D411" s="24">
        <v>84</v>
      </c>
      <c r="E411" s="28">
        <v>87.98</v>
      </c>
      <c r="F411" s="24">
        <f>MMULT(D411,E411)</f>
        <v>7390.3200000000006</v>
      </c>
    </row>
    <row r="412" spans="1:7" s="2" customFormat="1" ht="15.75" x14ac:dyDescent="0.25">
      <c r="A412" s="18" t="s">
        <v>789</v>
      </c>
      <c r="B412" s="8" t="s">
        <v>790</v>
      </c>
      <c r="C412" s="12" t="s">
        <v>7</v>
      </c>
      <c r="D412" s="25" t="s">
        <v>7</v>
      </c>
      <c r="E412" s="29" t="s">
        <v>7</v>
      </c>
      <c r="F412" s="25">
        <v>257675.4</v>
      </c>
      <c r="G412" s="32"/>
    </row>
    <row r="413" spans="1:7" x14ac:dyDescent="0.25">
      <c r="A413" s="19" t="s">
        <v>791</v>
      </c>
      <c r="B413" s="4" t="s">
        <v>792</v>
      </c>
      <c r="C413" s="10" t="s">
        <v>37</v>
      </c>
      <c r="D413" s="24">
        <v>40</v>
      </c>
      <c r="E413" s="28">
        <v>66.78</v>
      </c>
      <c r="F413" s="24">
        <f>MMULT(D413,E413)</f>
        <v>2671.2</v>
      </c>
    </row>
    <row r="414" spans="1:7" x14ac:dyDescent="0.25">
      <c r="A414" s="19" t="s">
        <v>793</v>
      </c>
      <c r="B414" s="4" t="s">
        <v>794</v>
      </c>
      <c r="C414" s="10" t="s">
        <v>37</v>
      </c>
      <c r="D414" s="24">
        <v>135</v>
      </c>
      <c r="E414" s="28">
        <v>1888.92</v>
      </c>
      <c r="F414" s="24">
        <f>MMULT(D414,E414)</f>
        <v>255004.2</v>
      </c>
    </row>
    <row r="415" spans="1:7" s="2" customFormat="1" ht="15.75" x14ac:dyDescent="0.25">
      <c r="A415" s="18" t="s">
        <v>795</v>
      </c>
      <c r="B415" s="8" t="s">
        <v>796</v>
      </c>
      <c r="C415" s="12" t="s">
        <v>7</v>
      </c>
      <c r="D415" s="25" t="s">
        <v>7</v>
      </c>
      <c r="E415" s="29" t="s">
        <v>7</v>
      </c>
      <c r="F415" s="25">
        <v>61056</v>
      </c>
      <c r="G415" s="32"/>
    </row>
    <row r="416" spans="1:7" x14ac:dyDescent="0.25">
      <c r="A416" s="19" t="s">
        <v>797</v>
      </c>
      <c r="B416" s="4" t="s">
        <v>798</v>
      </c>
      <c r="C416" s="10" t="s">
        <v>19</v>
      </c>
      <c r="D416" s="24">
        <v>192</v>
      </c>
      <c r="E416" s="28">
        <v>318</v>
      </c>
      <c r="F416" s="24">
        <f>MMULT(D416,E416)</f>
        <v>61056</v>
      </c>
    </row>
    <row r="417" spans="1:7" s="2" customFormat="1" ht="15.75" x14ac:dyDescent="0.25">
      <c r="A417" s="18" t="s">
        <v>799</v>
      </c>
      <c r="B417" s="8" t="s">
        <v>800</v>
      </c>
      <c r="C417" s="12" t="s">
        <v>7</v>
      </c>
      <c r="D417" s="25" t="s">
        <v>7</v>
      </c>
      <c r="E417" s="29" t="s">
        <v>7</v>
      </c>
      <c r="F417" s="25">
        <v>1691.76</v>
      </c>
      <c r="G417" s="32"/>
    </row>
    <row r="418" spans="1:7" s="2" customFormat="1" ht="15.75" x14ac:dyDescent="0.25">
      <c r="A418" s="18" t="s">
        <v>801</v>
      </c>
      <c r="B418" s="8" t="s">
        <v>802</v>
      </c>
      <c r="C418" s="12" t="s">
        <v>7</v>
      </c>
      <c r="D418" s="25" t="s">
        <v>7</v>
      </c>
      <c r="E418" s="29" t="s">
        <v>7</v>
      </c>
      <c r="F418" s="25">
        <v>1691.76</v>
      </c>
      <c r="G418" s="32"/>
    </row>
    <row r="419" spans="1:7" x14ac:dyDescent="0.25">
      <c r="A419" s="19" t="s">
        <v>803</v>
      </c>
      <c r="B419" s="4" t="s">
        <v>804</v>
      </c>
      <c r="C419" s="10" t="s">
        <v>37</v>
      </c>
      <c r="D419" s="24">
        <v>21</v>
      </c>
      <c r="E419" s="28">
        <v>80.56</v>
      </c>
      <c r="F419" s="24">
        <f>MMULT(D419,E419)</f>
        <v>1691.76</v>
      </c>
    </row>
    <row r="420" spans="1:7" s="2" customFormat="1" ht="15.75" x14ac:dyDescent="0.25">
      <c r="A420" s="18" t="s">
        <v>805</v>
      </c>
      <c r="B420" s="8" t="s">
        <v>806</v>
      </c>
      <c r="C420" s="12" t="s">
        <v>7</v>
      </c>
      <c r="D420" s="25" t="s">
        <v>7</v>
      </c>
      <c r="E420" s="29" t="s">
        <v>7</v>
      </c>
      <c r="F420" s="25">
        <v>123070.24</v>
      </c>
      <c r="G420" s="32"/>
    </row>
    <row r="421" spans="1:7" s="2" customFormat="1" ht="15.75" x14ac:dyDescent="0.25">
      <c r="A421" s="18" t="s">
        <v>807</v>
      </c>
      <c r="B421" s="8" t="s">
        <v>808</v>
      </c>
      <c r="C421" s="12" t="s">
        <v>7</v>
      </c>
      <c r="D421" s="25" t="s">
        <v>7</v>
      </c>
      <c r="E421" s="29" t="s">
        <v>7</v>
      </c>
      <c r="F421" s="25">
        <v>36544.559999999998</v>
      </c>
      <c r="G421" s="32"/>
    </row>
    <row r="422" spans="1:7" x14ac:dyDescent="0.25">
      <c r="A422" s="19" t="s">
        <v>809</v>
      </c>
      <c r="B422" s="4" t="s">
        <v>810</v>
      </c>
      <c r="C422" s="10" t="s">
        <v>3</v>
      </c>
      <c r="D422" s="24">
        <v>2</v>
      </c>
      <c r="E422" s="28">
        <v>4598.28</v>
      </c>
      <c r="F422" s="24">
        <f>MMULT(D422,E422)</f>
        <v>9196.56</v>
      </c>
    </row>
    <row r="423" spans="1:7" x14ac:dyDescent="0.25">
      <c r="A423" s="19" t="s">
        <v>811</v>
      </c>
      <c r="B423" s="4" t="s">
        <v>812</v>
      </c>
      <c r="C423" s="10" t="s">
        <v>3</v>
      </c>
      <c r="D423" s="24">
        <v>2</v>
      </c>
      <c r="E423" s="28">
        <v>13674</v>
      </c>
      <c r="F423" s="24">
        <f>MMULT(D423,E423)</f>
        <v>27348</v>
      </c>
    </row>
    <row r="424" spans="1:7" s="2" customFormat="1" ht="15.75" x14ac:dyDescent="0.25">
      <c r="A424" s="18" t="s">
        <v>813</v>
      </c>
      <c r="B424" s="8" t="s">
        <v>814</v>
      </c>
      <c r="C424" s="12" t="s">
        <v>7</v>
      </c>
      <c r="D424" s="25" t="s">
        <v>7</v>
      </c>
      <c r="E424" s="29" t="s">
        <v>7</v>
      </c>
      <c r="F424" s="25">
        <v>9188.08</v>
      </c>
      <c r="G424" s="32"/>
    </row>
    <row r="425" spans="1:7" x14ac:dyDescent="0.25">
      <c r="A425" s="19" t="s">
        <v>815</v>
      </c>
      <c r="B425" s="4" t="s">
        <v>816</v>
      </c>
      <c r="C425" s="10" t="s">
        <v>3</v>
      </c>
      <c r="D425" s="24">
        <v>2</v>
      </c>
      <c r="E425" s="28">
        <v>4594.04</v>
      </c>
      <c r="F425" s="24">
        <f>MMULT(D425,E425)</f>
        <v>9188.08</v>
      </c>
    </row>
    <row r="426" spans="1:7" s="2" customFormat="1" ht="15.75" x14ac:dyDescent="0.25">
      <c r="A426" s="18" t="s">
        <v>817</v>
      </c>
      <c r="B426" s="8" t="s">
        <v>818</v>
      </c>
      <c r="C426" s="12" t="s">
        <v>7</v>
      </c>
      <c r="D426" s="25" t="s">
        <v>7</v>
      </c>
      <c r="E426" s="29" t="s">
        <v>7</v>
      </c>
      <c r="F426" s="25">
        <v>77337.600000000006</v>
      </c>
      <c r="G426" s="32"/>
    </row>
    <row r="427" spans="1:7" x14ac:dyDescent="0.25">
      <c r="A427" s="19" t="s">
        <v>819</v>
      </c>
      <c r="B427" s="4" t="s">
        <v>820</v>
      </c>
      <c r="C427" s="10" t="s">
        <v>19</v>
      </c>
      <c r="D427" s="24">
        <v>192</v>
      </c>
      <c r="E427" s="28">
        <v>402.8</v>
      </c>
      <c r="F427" s="24">
        <f>MMULT(D427,E427)</f>
        <v>77337.600000000006</v>
      </c>
    </row>
    <row r="428" spans="1:7" s="2" customFormat="1" ht="15.75" x14ac:dyDescent="0.25">
      <c r="A428" s="18" t="s">
        <v>821</v>
      </c>
      <c r="B428" s="8" t="s">
        <v>822</v>
      </c>
      <c r="C428" s="12" t="s">
        <v>7</v>
      </c>
      <c r="D428" s="25" t="s">
        <v>7</v>
      </c>
      <c r="E428" s="29" t="s">
        <v>7</v>
      </c>
      <c r="F428" s="25">
        <f>+F429+F434</f>
        <v>147325.16</v>
      </c>
      <c r="G428" s="32"/>
    </row>
    <row r="429" spans="1:7" s="2" customFormat="1" ht="15.75" x14ac:dyDescent="0.25">
      <c r="A429" s="18" t="s">
        <v>823</v>
      </c>
      <c r="B429" s="8" t="s">
        <v>824</v>
      </c>
      <c r="C429" s="12" t="s">
        <v>7</v>
      </c>
      <c r="D429" s="25" t="s">
        <v>7</v>
      </c>
      <c r="E429" s="29" t="s">
        <v>7</v>
      </c>
      <c r="F429" s="25">
        <f>SUM(F430:F433)</f>
        <v>112294.28</v>
      </c>
      <c r="G429" s="32"/>
    </row>
    <row r="430" spans="1:7" x14ac:dyDescent="0.25">
      <c r="A430" s="19" t="s">
        <v>825</v>
      </c>
      <c r="B430" s="4" t="s">
        <v>826</v>
      </c>
      <c r="C430" s="10" t="s">
        <v>16</v>
      </c>
      <c r="D430" s="24">
        <v>0</v>
      </c>
      <c r="E430" s="28">
        <v>0</v>
      </c>
      <c r="F430" s="24">
        <f>MMULT(D430,E430)</f>
        <v>0</v>
      </c>
    </row>
    <row r="431" spans="1:7" x14ac:dyDescent="0.25">
      <c r="A431" s="19" t="s">
        <v>827</v>
      </c>
      <c r="B431" s="4" t="s">
        <v>828</v>
      </c>
      <c r="C431" s="10" t="s">
        <v>24</v>
      </c>
      <c r="D431" s="24">
        <v>9</v>
      </c>
      <c r="E431" s="28">
        <v>291.5</v>
      </c>
      <c r="F431" s="24">
        <v>0</v>
      </c>
      <c r="G431" s="22" t="s">
        <v>968</v>
      </c>
    </row>
    <row r="432" spans="1:7" x14ac:dyDescent="0.25">
      <c r="A432" s="19" t="s">
        <v>829</v>
      </c>
      <c r="B432" s="4" t="s">
        <v>830</v>
      </c>
      <c r="C432" s="10" t="s">
        <v>24</v>
      </c>
      <c r="D432" s="24">
        <v>25</v>
      </c>
      <c r="E432" s="28">
        <v>663.56</v>
      </c>
      <c r="F432" s="24">
        <f>MMULT(D432,E432)</f>
        <v>16589</v>
      </c>
    </row>
    <row r="433" spans="1:7" x14ac:dyDescent="0.25">
      <c r="A433" s="19" t="s">
        <v>831</v>
      </c>
      <c r="B433" s="4" t="s">
        <v>832</v>
      </c>
      <c r="C433" s="10" t="s">
        <v>24</v>
      </c>
      <c r="D433" s="24">
        <v>152</v>
      </c>
      <c r="E433" s="28">
        <v>629.64</v>
      </c>
      <c r="F433" s="24">
        <f>MMULT(D433,E433)</f>
        <v>95705.279999999999</v>
      </c>
    </row>
    <row r="434" spans="1:7" s="2" customFormat="1" ht="15.75" x14ac:dyDescent="0.25">
      <c r="A434" s="18" t="s">
        <v>833</v>
      </c>
      <c r="B434" s="8" t="s">
        <v>834</v>
      </c>
      <c r="C434" s="12" t="s">
        <v>7</v>
      </c>
      <c r="D434" s="25" t="s">
        <v>7</v>
      </c>
      <c r="E434" s="29" t="s">
        <v>7</v>
      </c>
      <c r="F434" s="25">
        <v>35030.879999999997</v>
      </c>
      <c r="G434" s="32"/>
    </row>
    <row r="435" spans="1:7" x14ac:dyDescent="0.25">
      <c r="A435" s="19" t="s">
        <v>835</v>
      </c>
      <c r="B435" s="4" t="s">
        <v>836</v>
      </c>
      <c r="C435" s="10" t="s">
        <v>3</v>
      </c>
      <c r="D435" s="24">
        <v>1</v>
      </c>
      <c r="E435" s="28">
        <v>7555.68</v>
      </c>
      <c r="F435" s="24">
        <f>MMULT(D435,E435)</f>
        <v>7555.68</v>
      </c>
    </row>
    <row r="436" spans="1:7" x14ac:dyDescent="0.25">
      <c r="A436" s="19" t="s">
        <v>837</v>
      </c>
      <c r="B436" s="4" t="s">
        <v>838</v>
      </c>
      <c r="C436" s="10" t="s">
        <v>3</v>
      </c>
      <c r="D436" s="24">
        <v>6</v>
      </c>
      <c r="E436" s="28">
        <v>3319.92</v>
      </c>
      <c r="F436" s="24">
        <f>MMULT(D436,E436)</f>
        <v>19919.52</v>
      </c>
    </row>
    <row r="437" spans="1:7" x14ac:dyDescent="0.25">
      <c r="A437" s="19" t="s">
        <v>839</v>
      </c>
      <c r="B437" s="4" t="s">
        <v>840</v>
      </c>
      <c r="C437" s="10" t="s">
        <v>3</v>
      </c>
      <c r="D437" s="24">
        <v>2</v>
      </c>
      <c r="E437" s="28">
        <v>3777.84</v>
      </c>
      <c r="F437" s="24">
        <f>MMULT(D437,E437)</f>
        <v>7555.68</v>
      </c>
    </row>
    <row r="438" spans="1:7" s="2" customFormat="1" ht="15.75" x14ac:dyDescent="0.25">
      <c r="A438" s="18" t="s">
        <v>841</v>
      </c>
      <c r="B438" s="8" t="s">
        <v>842</v>
      </c>
      <c r="C438" s="12" t="s">
        <v>7</v>
      </c>
      <c r="D438" s="25" t="s">
        <v>7</v>
      </c>
      <c r="E438" s="29" t="s">
        <v>7</v>
      </c>
      <c r="F438" s="25">
        <v>0</v>
      </c>
      <c r="G438" s="32"/>
    </row>
    <row r="439" spans="1:7" s="2" customFormat="1" ht="15.75" x14ac:dyDescent="0.25">
      <c r="A439" s="18" t="s">
        <v>843</v>
      </c>
      <c r="B439" s="8" t="s">
        <v>844</v>
      </c>
      <c r="C439" s="12" t="s">
        <v>7</v>
      </c>
      <c r="D439" s="25" t="s">
        <v>7</v>
      </c>
      <c r="E439" s="29" t="s">
        <v>7</v>
      </c>
      <c r="F439" s="25">
        <v>0</v>
      </c>
      <c r="G439" s="32"/>
    </row>
    <row r="440" spans="1:7" x14ac:dyDescent="0.25">
      <c r="A440" s="19" t="s">
        <v>845</v>
      </c>
      <c r="B440" s="4" t="s">
        <v>846</v>
      </c>
      <c r="C440" s="10" t="s">
        <v>19</v>
      </c>
      <c r="D440" s="24">
        <v>83</v>
      </c>
      <c r="E440" s="28">
        <v>4.24</v>
      </c>
      <c r="F440" s="24">
        <v>0</v>
      </c>
      <c r="G440" s="22" t="s">
        <v>968</v>
      </c>
    </row>
    <row r="441" spans="1:7" x14ac:dyDescent="0.25">
      <c r="A441" s="19" t="s">
        <v>847</v>
      </c>
      <c r="B441" s="4" t="s">
        <v>848</v>
      </c>
      <c r="C441" s="10" t="s">
        <v>19</v>
      </c>
      <c r="D441" s="24">
        <v>83</v>
      </c>
      <c r="E441" s="28">
        <v>55.12</v>
      </c>
      <c r="F441" s="24">
        <v>0</v>
      </c>
      <c r="G441" s="22" t="s">
        <v>968</v>
      </c>
    </row>
    <row r="442" spans="1:7" s="2" customFormat="1" ht="15.75" x14ac:dyDescent="0.25">
      <c r="A442" s="18" t="s">
        <v>849</v>
      </c>
      <c r="B442" s="8" t="s">
        <v>850</v>
      </c>
      <c r="C442" s="12" t="s">
        <v>7</v>
      </c>
      <c r="D442" s="25" t="s">
        <v>7</v>
      </c>
      <c r="E442" s="29" t="s">
        <v>7</v>
      </c>
      <c r="F442" s="25">
        <v>204433.72</v>
      </c>
      <c r="G442" s="32"/>
    </row>
    <row r="443" spans="1:7" s="2" customFormat="1" ht="15.75" x14ac:dyDescent="0.25">
      <c r="A443" s="18" t="s">
        <v>851</v>
      </c>
      <c r="B443" s="8" t="s">
        <v>852</v>
      </c>
      <c r="C443" s="12" t="s">
        <v>7</v>
      </c>
      <c r="D443" s="25" t="s">
        <v>7</v>
      </c>
      <c r="E443" s="29" t="s">
        <v>7</v>
      </c>
      <c r="F443" s="25">
        <v>21645.200000000001</v>
      </c>
      <c r="G443" s="32"/>
    </row>
    <row r="444" spans="1:7" x14ac:dyDescent="0.25">
      <c r="A444" s="19" t="s">
        <v>853</v>
      </c>
      <c r="B444" s="4" t="s">
        <v>854</v>
      </c>
      <c r="C444" s="10" t="s">
        <v>16</v>
      </c>
      <c r="D444" s="24">
        <v>0</v>
      </c>
      <c r="E444" s="28">
        <v>0</v>
      </c>
      <c r="F444" s="24">
        <f>MMULT(D444,E444)</f>
        <v>0</v>
      </c>
    </row>
    <row r="445" spans="1:7" x14ac:dyDescent="0.25">
      <c r="A445" s="19" t="s">
        <v>855</v>
      </c>
      <c r="B445" s="4" t="s">
        <v>856</v>
      </c>
      <c r="C445" s="10" t="s">
        <v>24</v>
      </c>
      <c r="D445" s="24">
        <v>30</v>
      </c>
      <c r="E445" s="28">
        <v>170.66</v>
      </c>
      <c r="F445" s="24">
        <f>MMULT(D445,E445)</f>
        <v>5119.8</v>
      </c>
    </row>
    <row r="446" spans="1:7" x14ac:dyDescent="0.25">
      <c r="A446" s="19" t="s">
        <v>857</v>
      </c>
      <c r="B446" s="4" t="s">
        <v>858</v>
      </c>
      <c r="C446" s="10" t="s">
        <v>24</v>
      </c>
      <c r="D446" s="24">
        <v>40</v>
      </c>
      <c r="E446" s="28">
        <v>208.82</v>
      </c>
      <c r="F446" s="24">
        <f>MMULT(D446,E446)</f>
        <v>8352.7999999999993</v>
      </c>
    </row>
    <row r="447" spans="1:7" x14ac:dyDescent="0.25">
      <c r="A447" s="19" t="s">
        <v>859</v>
      </c>
      <c r="B447" s="4" t="s">
        <v>860</v>
      </c>
      <c r="C447" s="10" t="s">
        <v>24</v>
      </c>
      <c r="D447" s="24">
        <v>30</v>
      </c>
      <c r="E447" s="28">
        <v>272.42</v>
      </c>
      <c r="F447" s="24">
        <f>MMULT(D447,E447)</f>
        <v>8172.6</v>
      </c>
    </row>
    <row r="448" spans="1:7" s="2" customFormat="1" ht="15.75" x14ac:dyDescent="0.25">
      <c r="A448" s="18" t="s">
        <v>861</v>
      </c>
      <c r="B448" s="8" t="s">
        <v>862</v>
      </c>
      <c r="C448" s="12" t="s">
        <v>7</v>
      </c>
      <c r="D448" s="25" t="s">
        <v>7</v>
      </c>
      <c r="E448" s="29" t="s">
        <v>7</v>
      </c>
      <c r="F448" s="25">
        <v>2266.2800000000002</v>
      </c>
      <c r="G448" s="32"/>
    </row>
    <row r="449" spans="1:7" x14ac:dyDescent="0.25">
      <c r="A449" s="19" t="s">
        <v>863</v>
      </c>
      <c r="B449" s="4" t="s">
        <v>864</v>
      </c>
      <c r="C449" s="10" t="s">
        <v>16</v>
      </c>
      <c r="D449" s="24">
        <v>0</v>
      </c>
      <c r="E449" s="28">
        <v>0</v>
      </c>
      <c r="F449" s="24">
        <f>MMULT(D449,E449)</f>
        <v>0</v>
      </c>
    </row>
    <row r="450" spans="1:7" x14ac:dyDescent="0.25">
      <c r="A450" s="19" t="s">
        <v>863</v>
      </c>
      <c r="B450" s="4" t="s">
        <v>865</v>
      </c>
      <c r="C450" s="10" t="s">
        <v>3</v>
      </c>
      <c r="D450" s="24">
        <v>1</v>
      </c>
      <c r="E450" s="28">
        <v>2266.2800000000002</v>
      </c>
      <c r="F450" s="24">
        <f>MMULT(D450,E450)</f>
        <v>2266.2800000000002</v>
      </c>
    </row>
    <row r="451" spans="1:7" s="2" customFormat="1" ht="15.75" x14ac:dyDescent="0.25">
      <c r="A451" s="18" t="s">
        <v>866</v>
      </c>
      <c r="B451" s="8" t="s">
        <v>867</v>
      </c>
      <c r="C451" s="12" t="s">
        <v>7</v>
      </c>
      <c r="D451" s="25" t="s">
        <v>7</v>
      </c>
      <c r="E451" s="29" t="s">
        <v>7</v>
      </c>
      <c r="F451" s="25">
        <v>3319.92</v>
      </c>
      <c r="G451" s="32"/>
    </row>
    <row r="452" spans="1:7" x14ac:dyDescent="0.25">
      <c r="A452" s="19" t="s">
        <v>868</v>
      </c>
      <c r="B452" s="4" t="s">
        <v>869</v>
      </c>
      <c r="C452" s="10" t="s">
        <v>248</v>
      </c>
      <c r="D452" s="24">
        <v>1</v>
      </c>
      <c r="E452" s="28">
        <v>3319.92</v>
      </c>
      <c r="F452" s="24">
        <f>MMULT(D452,E452)</f>
        <v>3319.92</v>
      </c>
    </row>
    <row r="453" spans="1:7" s="2" customFormat="1" ht="15.75" x14ac:dyDescent="0.25">
      <c r="A453" s="18" t="s">
        <v>870</v>
      </c>
      <c r="B453" s="8" t="s">
        <v>871</v>
      </c>
      <c r="C453" s="12" t="s">
        <v>7</v>
      </c>
      <c r="D453" s="25" t="s">
        <v>7</v>
      </c>
      <c r="E453" s="29" t="s">
        <v>7</v>
      </c>
      <c r="F453" s="25">
        <v>8392.02</v>
      </c>
      <c r="G453" s="32"/>
    </row>
    <row r="454" spans="1:7" x14ac:dyDescent="0.25">
      <c r="A454" s="19" t="s">
        <v>872</v>
      </c>
      <c r="B454" s="4" t="s">
        <v>873</v>
      </c>
      <c r="C454" s="10" t="s">
        <v>3</v>
      </c>
      <c r="D454" s="24">
        <v>1</v>
      </c>
      <c r="E454" s="28">
        <v>1259.28</v>
      </c>
      <c r="F454" s="24">
        <f>MMULT(D454,E454)</f>
        <v>1259.28</v>
      </c>
    </row>
    <row r="455" spans="1:7" x14ac:dyDescent="0.25">
      <c r="A455" s="19" t="s">
        <v>874</v>
      </c>
      <c r="B455" s="4" t="s">
        <v>875</v>
      </c>
      <c r="C455" s="10" t="s">
        <v>3</v>
      </c>
      <c r="D455" s="24">
        <v>3</v>
      </c>
      <c r="E455" s="28">
        <v>1614.38</v>
      </c>
      <c r="F455" s="24">
        <f>MMULT(D455,E455)</f>
        <v>4843.1400000000003</v>
      </c>
    </row>
    <row r="456" spans="1:7" x14ac:dyDescent="0.25">
      <c r="A456" s="19" t="s">
        <v>876</v>
      </c>
      <c r="B456" s="4" t="s">
        <v>877</v>
      </c>
      <c r="C456" s="10" t="s">
        <v>248</v>
      </c>
      <c r="D456" s="24">
        <v>1</v>
      </c>
      <c r="E456" s="28">
        <v>2289.6</v>
      </c>
      <c r="F456" s="24">
        <f>MMULT(D456,E456)</f>
        <v>2289.6</v>
      </c>
    </row>
    <row r="457" spans="1:7" s="2" customFormat="1" ht="15.75" x14ac:dyDescent="0.25">
      <c r="A457" s="18" t="s">
        <v>878</v>
      </c>
      <c r="B457" s="8" t="s">
        <v>879</v>
      </c>
      <c r="C457" s="12" t="s">
        <v>7</v>
      </c>
      <c r="D457" s="25" t="s">
        <v>7</v>
      </c>
      <c r="E457" s="29" t="s">
        <v>7</v>
      </c>
      <c r="F457" s="25">
        <v>11069.58</v>
      </c>
      <c r="G457" s="32"/>
    </row>
    <row r="458" spans="1:7" x14ac:dyDescent="0.25">
      <c r="A458" s="19" t="s">
        <v>880</v>
      </c>
      <c r="B458" s="4" t="s">
        <v>881</v>
      </c>
      <c r="C458" s="10" t="s">
        <v>3</v>
      </c>
      <c r="D458" s="24">
        <v>1</v>
      </c>
      <c r="E458" s="28">
        <v>526.82000000000005</v>
      </c>
      <c r="F458" s="24">
        <f>MMULT(D458,E458)</f>
        <v>526.82000000000005</v>
      </c>
    </row>
    <row r="459" spans="1:7" x14ac:dyDescent="0.25">
      <c r="A459" s="19" t="s">
        <v>882</v>
      </c>
      <c r="B459" s="4" t="s">
        <v>883</v>
      </c>
      <c r="C459" s="10" t="s">
        <v>3</v>
      </c>
      <c r="D459" s="24">
        <v>1</v>
      </c>
      <c r="E459" s="28">
        <v>1934.5</v>
      </c>
      <c r="F459" s="24">
        <f>MMULT(D459,E459)</f>
        <v>1934.5</v>
      </c>
    </row>
    <row r="460" spans="1:7" x14ac:dyDescent="0.25">
      <c r="A460" s="19" t="s">
        <v>884</v>
      </c>
      <c r="B460" s="4" t="s">
        <v>885</v>
      </c>
      <c r="C460" s="10" t="s">
        <v>3</v>
      </c>
      <c r="D460" s="24">
        <v>1</v>
      </c>
      <c r="E460" s="28">
        <v>6616.52</v>
      </c>
      <c r="F460" s="24">
        <f>MMULT(D460,E460)</f>
        <v>6616.52</v>
      </c>
    </row>
    <row r="461" spans="1:7" x14ac:dyDescent="0.25">
      <c r="A461" s="19" t="s">
        <v>886</v>
      </c>
      <c r="B461" s="4" t="s">
        <v>887</v>
      </c>
      <c r="C461" s="10" t="s">
        <v>3</v>
      </c>
      <c r="D461" s="24">
        <v>1</v>
      </c>
      <c r="E461" s="28">
        <v>1991.74</v>
      </c>
      <c r="F461" s="24">
        <f>MMULT(D461,E461)</f>
        <v>1991.74</v>
      </c>
    </row>
    <row r="462" spans="1:7" s="2" customFormat="1" ht="15.75" x14ac:dyDescent="0.25">
      <c r="A462" s="18" t="s">
        <v>888</v>
      </c>
      <c r="B462" s="8" t="s">
        <v>889</v>
      </c>
      <c r="C462" s="12" t="s">
        <v>7</v>
      </c>
      <c r="D462" s="25" t="s">
        <v>7</v>
      </c>
      <c r="E462" s="29" t="s">
        <v>7</v>
      </c>
      <c r="F462" s="25">
        <v>9497.6</v>
      </c>
      <c r="G462" s="32"/>
    </row>
    <row r="463" spans="1:7" x14ac:dyDescent="0.25">
      <c r="A463" s="19" t="s">
        <v>890</v>
      </c>
      <c r="B463" s="4" t="s">
        <v>891</v>
      </c>
      <c r="C463" s="10" t="s">
        <v>16</v>
      </c>
      <c r="D463" s="24">
        <v>0</v>
      </c>
      <c r="E463" s="28">
        <v>0</v>
      </c>
      <c r="F463" s="24">
        <f>MMULT(D463,E463)</f>
        <v>0</v>
      </c>
    </row>
    <row r="464" spans="1:7" x14ac:dyDescent="0.25">
      <c r="A464" s="19" t="s">
        <v>890</v>
      </c>
      <c r="B464" s="4" t="s">
        <v>892</v>
      </c>
      <c r="C464" s="10" t="s">
        <v>3</v>
      </c>
      <c r="D464" s="24">
        <v>10</v>
      </c>
      <c r="E464" s="28">
        <v>949.76</v>
      </c>
      <c r="F464" s="24">
        <f>MMULT(D464,E464)</f>
        <v>9497.6</v>
      </c>
    </row>
    <row r="465" spans="1:7" s="2" customFormat="1" ht="15.75" x14ac:dyDescent="0.25">
      <c r="A465" s="18" t="s">
        <v>893</v>
      </c>
      <c r="B465" s="8" t="s">
        <v>894</v>
      </c>
      <c r="C465" s="12" t="s">
        <v>7</v>
      </c>
      <c r="D465" s="25" t="s">
        <v>7</v>
      </c>
      <c r="E465" s="29" t="s">
        <v>7</v>
      </c>
      <c r="F465" s="25">
        <v>6628.18</v>
      </c>
      <c r="G465" s="32"/>
    </row>
    <row r="466" spans="1:7" x14ac:dyDescent="0.25">
      <c r="A466" s="19" t="s">
        <v>895</v>
      </c>
      <c r="B466" s="4" t="s">
        <v>896</v>
      </c>
      <c r="C466" s="10" t="s">
        <v>24</v>
      </c>
      <c r="D466" s="24">
        <v>1</v>
      </c>
      <c r="E466" s="28">
        <v>6628.18</v>
      </c>
      <c r="F466" s="24">
        <f>MMULT(D466,E466)</f>
        <v>6628.18</v>
      </c>
    </row>
    <row r="467" spans="1:7" s="2" customFormat="1" ht="15.75" x14ac:dyDescent="0.25">
      <c r="A467" s="18" t="s">
        <v>897</v>
      </c>
      <c r="B467" s="8" t="s">
        <v>898</v>
      </c>
      <c r="C467" s="12" t="s">
        <v>7</v>
      </c>
      <c r="D467" s="25" t="s">
        <v>7</v>
      </c>
      <c r="E467" s="29" t="s">
        <v>7</v>
      </c>
      <c r="F467" s="25">
        <v>2862</v>
      </c>
      <c r="G467" s="32"/>
    </row>
    <row r="468" spans="1:7" x14ac:dyDescent="0.25">
      <c r="A468" s="19" t="s">
        <v>899</v>
      </c>
      <c r="B468" s="4" t="s">
        <v>900</v>
      </c>
      <c r="C468" s="10" t="s">
        <v>16</v>
      </c>
      <c r="D468" s="24">
        <v>0</v>
      </c>
      <c r="E468" s="28">
        <v>0</v>
      </c>
      <c r="F468" s="24">
        <f>MMULT(D468,E468)</f>
        <v>0</v>
      </c>
    </row>
    <row r="469" spans="1:7" x14ac:dyDescent="0.25">
      <c r="A469" s="19" t="s">
        <v>899</v>
      </c>
      <c r="B469" s="4" t="s">
        <v>901</v>
      </c>
      <c r="C469" s="10" t="s">
        <v>248</v>
      </c>
      <c r="D469" s="24">
        <v>1</v>
      </c>
      <c r="E469" s="28">
        <v>2862</v>
      </c>
      <c r="F469" s="24">
        <f>MMULT(D469,E469)</f>
        <v>2862</v>
      </c>
    </row>
    <row r="470" spans="1:7" s="2" customFormat="1" ht="15.75" x14ac:dyDescent="0.25">
      <c r="A470" s="18" t="s">
        <v>902</v>
      </c>
      <c r="B470" s="8" t="s">
        <v>903</v>
      </c>
      <c r="C470" s="12" t="s">
        <v>7</v>
      </c>
      <c r="D470" s="25" t="s">
        <v>7</v>
      </c>
      <c r="E470" s="29" t="s">
        <v>7</v>
      </c>
      <c r="F470" s="25">
        <v>42739.199999999997</v>
      </c>
      <c r="G470" s="32"/>
    </row>
    <row r="471" spans="1:7" x14ac:dyDescent="0.25">
      <c r="A471" s="19" t="s">
        <v>904</v>
      </c>
      <c r="B471" s="4" t="s">
        <v>905</v>
      </c>
      <c r="C471" s="10" t="s">
        <v>16</v>
      </c>
      <c r="D471" s="24">
        <v>0</v>
      </c>
      <c r="E471" s="28">
        <v>0</v>
      </c>
      <c r="F471" s="24">
        <f t="shared" ref="F471:F478" si="13">MMULT(D471,E471)</f>
        <v>0</v>
      </c>
    </row>
    <row r="472" spans="1:7" x14ac:dyDescent="0.25">
      <c r="A472" s="19" t="s">
        <v>904</v>
      </c>
      <c r="B472" s="4" t="s">
        <v>906</v>
      </c>
      <c r="C472" s="10" t="s">
        <v>24</v>
      </c>
      <c r="D472" s="24">
        <v>20</v>
      </c>
      <c r="E472" s="28">
        <v>160.06</v>
      </c>
      <c r="F472" s="24">
        <f t="shared" si="13"/>
        <v>3201.2</v>
      </c>
    </row>
    <row r="473" spans="1:7" x14ac:dyDescent="0.25">
      <c r="A473" s="19" t="s">
        <v>907</v>
      </c>
      <c r="B473" s="4" t="s">
        <v>908</v>
      </c>
      <c r="C473" s="10" t="s">
        <v>24</v>
      </c>
      <c r="D473" s="24">
        <v>50</v>
      </c>
      <c r="E473" s="28">
        <v>188.68</v>
      </c>
      <c r="F473" s="24">
        <f t="shared" si="13"/>
        <v>9434</v>
      </c>
    </row>
    <row r="474" spans="1:7" x14ac:dyDescent="0.25">
      <c r="A474" s="19" t="s">
        <v>909</v>
      </c>
      <c r="B474" s="4" t="s">
        <v>910</v>
      </c>
      <c r="C474" s="10" t="s">
        <v>24</v>
      </c>
      <c r="D474" s="24">
        <v>20</v>
      </c>
      <c r="E474" s="28">
        <v>200.34</v>
      </c>
      <c r="F474" s="24">
        <f t="shared" si="13"/>
        <v>4006.8</v>
      </c>
    </row>
    <row r="475" spans="1:7" x14ac:dyDescent="0.25">
      <c r="A475" s="19" t="s">
        <v>911</v>
      </c>
      <c r="B475" s="4" t="s">
        <v>912</v>
      </c>
      <c r="C475" s="10" t="s">
        <v>24</v>
      </c>
      <c r="D475" s="24">
        <v>20</v>
      </c>
      <c r="E475" s="28">
        <v>217.3</v>
      </c>
      <c r="F475" s="24">
        <f t="shared" si="13"/>
        <v>4346</v>
      </c>
    </row>
    <row r="476" spans="1:7" x14ac:dyDescent="0.25">
      <c r="A476" s="19" t="s">
        <v>913</v>
      </c>
      <c r="B476" s="4" t="s">
        <v>914</v>
      </c>
      <c r="C476" s="10" t="s">
        <v>24</v>
      </c>
      <c r="D476" s="24">
        <v>40</v>
      </c>
      <c r="E476" s="28">
        <v>228.96</v>
      </c>
      <c r="F476" s="24">
        <f t="shared" si="13"/>
        <v>9158.4</v>
      </c>
    </row>
    <row r="477" spans="1:7" x14ac:dyDescent="0.25">
      <c r="A477" s="19" t="s">
        <v>915</v>
      </c>
      <c r="B477" s="4" t="s">
        <v>916</v>
      </c>
      <c r="C477" s="10" t="s">
        <v>24</v>
      </c>
      <c r="D477" s="24">
        <v>20</v>
      </c>
      <c r="E477" s="28">
        <v>309.52</v>
      </c>
      <c r="F477" s="24">
        <f t="shared" si="13"/>
        <v>6190.4</v>
      </c>
    </row>
    <row r="478" spans="1:7" x14ac:dyDescent="0.25">
      <c r="A478" s="19" t="s">
        <v>917</v>
      </c>
      <c r="B478" s="4" t="s">
        <v>918</v>
      </c>
      <c r="C478" s="10" t="s">
        <v>24</v>
      </c>
      <c r="D478" s="24">
        <v>20</v>
      </c>
      <c r="E478" s="28">
        <v>320.12</v>
      </c>
      <c r="F478" s="24">
        <f t="shared" si="13"/>
        <v>6402.4</v>
      </c>
    </row>
    <row r="479" spans="1:7" s="2" customFormat="1" ht="15.75" x14ac:dyDescent="0.25">
      <c r="A479" s="18" t="s">
        <v>919</v>
      </c>
      <c r="B479" s="8" t="s">
        <v>920</v>
      </c>
      <c r="C479" s="12" t="s">
        <v>7</v>
      </c>
      <c r="D479" s="25" t="s">
        <v>7</v>
      </c>
      <c r="E479" s="29" t="s">
        <v>7</v>
      </c>
      <c r="F479" s="25">
        <v>59852.9</v>
      </c>
      <c r="G479" s="32"/>
    </row>
    <row r="480" spans="1:7" x14ac:dyDescent="0.25">
      <c r="A480" s="19" t="s">
        <v>921</v>
      </c>
      <c r="B480" s="4" t="s">
        <v>922</v>
      </c>
      <c r="C480" s="10" t="s">
        <v>16</v>
      </c>
      <c r="D480" s="24">
        <v>0</v>
      </c>
      <c r="E480" s="28">
        <v>0</v>
      </c>
      <c r="F480" s="24">
        <f>MMULT(D480,E480)</f>
        <v>0</v>
      </c>
    </row>
    <row r="481" spans="1:7" x14ac:dyDescent="0.25">
      <c r="A481" s="19" t="s">
        <v>921</v>
      </c>
      <c r="B481" s="4" t="s">
        <v>923</v>
      </c>
      <c r="C481" s="10" t="s">
        <v>24</v>
      </c>
      <c r="D481" s="24">
        <v>9</v>
      </c>
      <c r="E481" s="28">
        <v>4190.18</v>
      </c>
      <c r="F481" s="24">
        <f>MMULT(D481,E481)</f>
        <v>37711.620000000003</v>
      </c>
    </row>
    <row r="482" spans="1:7" x14ac:dyDescent="0.25">
      <c r="A482" s="19" t="s">
        <v>924</v>
      </c>
      <c r="B482" s="4" t="s">
        <v>923</v>
      </c>
      <c r="C482" s="10" t="s">
        <v>3</v>
      </c>
      <c r="D482" s="24">
        <v>3</v>
      </c>
      <c r="E482" s="28">
        <v>5392.22</v>
      </c>
      <c r="F482" s="24">
        <f>MMULT(D482,E482)</f>
        <v>16176.66</v>
      </c>
    </row>
    <row r="483" spans="1:7" x14ac:dyDescent="0.25">
      <c r="A483" s="19" t="s">
        <v>925</v>
      </c>
      <c r="B483" s="4" t="s">
        <v>926</v>
      </c>
      <c r="C483" s="10" t="s">
        <v>3</v>
      </c>
      <c r="D483" s="24">
        <v>1</v>
      </c>
      <c r="E483" s="28">
        <v>5964.62</v>
      </c>
      <c r="F483" s="24">
        <f>MMULT(D483,E483)</f>
        <v>5964.62</v>
      </c>
    </row>
    <row r="484" spans="1:7" s="2" customFormat="1" ht="15.75" x14ac:dyDescent="0.25">
      <c r="A484" s="18" t="s">
        <v>927</v>
      </c>
      <c r="B484" s="8" t="s">
        <v>928</v>
      </c>
      <c r="C484" s="12" t="s">
        <v>7</v>
      </c>
      <c r="D484" s="25" t="s">
        <v>7</v>
      </c>
      <c r="E484" s="29" t="s">
        <v>7</v>
      </c>
      <c r="F484" s="25">
        <v>14070.44</v>
      </c>
      <c r="G484" s="32"/>
    </row>
    <row r="485" spans="1:7" x14ac:dyDescent="0.25">
      <c r="A485" s="19" t="s">
        <v>929</v>
      </c>
      <c r="B485" s="4" t="s">
        <v>930</v>
      </c>
      <c r="C485" s="10" t="s">
        <v>16</v>
      </c>
      <c r="D485" s="24">
        <v>0</v>
      </c>
      <c r="E485" s="28">
        <v>0</v>
      </c>
      <c r="F485" s="24">
        <f>MMULT(D485,E485)</f>
        <v>0</v>
      </c>
    </row>
    <row r="486" spans="1:7" x14ac:dyDescent="0.25">
      <c r="A486" s="19" t="s">
        <v>929</v>
      </c>
      <c r="B486" s="4" t="s">
        <v>931</v>
      </c>
      <c r="C486" s="10" t="s">
        <v>3</v>
      </c>
      <c r="D486" s="24">
        <v>8</v>
      </c>
      <c r="E486" s="28">
        <v>217.3</v>
      </c>
      <c r="F486" s="24">
        <f>MMULT(D486,E486)</f>
        <v>1738.4</v>
      </c>
    </row>
    <row r="487" spans="1:7" x14ac:dyDescent="0.25">
      <c r="A487" s="19" t="s">
        <v>932</v>
      </c>
      <c r="B487" s="4" t="s">
        <v>933</v>
      </c>
      <c r="C487" s="10" t="s">
        <v>3</v>
      </c>
      <c r="D487" s="24">
        <v>5</v>
      </c>
      <c r="E487" s="28">
        <v>1225.3599999999999</v>
      </c>
      <c r="F487" s="24">
        <f>MMULT(D487,E487)</f>
        <v>6126.7999999999993</v>
      </c>
    </row>
    <row r="488" spans="1:7" x14ac:dyDescent="0.25">
      <c r="A488" s="19" t="s">
        <v>934</v>
      </c>
      <c r="B488" s="4" t="s">
        <v>935</v>
      </c>
      <c r="C488" s="10" t="s">
        <v>3</v>
      </c>
      <c r="D488" s="24">
        <v>4</v>
      </c>
      <c r="E488" s="28">
        <v>1488.24</v>
      </c>
      <c r="F488" s="24">
        <f>MMULT(D488,E488)</f>
        <v>5952.96</v>
      </c>
    </row>
    <row r="489" spans="1:7" x14ac:dyDescent="0.25">
      <c r="A489" s="19" t="s">
        <v>936</v>
      </c>
      <c r="B489" s="4" t="s">
        <v>937</v>
      </c>
      <c r="C489" s="10" t="s">
        <v>3</v>
      </c>
      <c r="D489" s="24">
        <v>1</v>
      </c>
      <c r="E489" s="28">
        <v>252.28</v>
      </c>
      <c r="F489" s="24">
        <f>MMULT(D489,E489)</f>
        <v>252.28</v>
      </c>
    </row>
    <row r="490" spans="1:7" s="2" customFormat="1" ht="15.75" x14ac:dyDescent="0.25">
      <c r="A490" s="18" t="s">
        <v>938</v>
      </c>
      <c r="B490" s="8" t="s">
        <v>939</v>
      </c>
      <c r="C490" s="12" t="s">
        <v>7</v>
      </c>
      <c r="D490" s="25" t="s">
        <v>7</v>
      </c>
      <c r="E490" s="29" t="s">
        <v>7</v>
      </c>
      <c r="F490" s="25">
        <v>5558.64</v>
      </c>
      <c r="G490" s="32"/>
    </row>
    <row r="491" spans="1:7" x14ac:dyDescent="0.25">
      <c r="A491" s="19" t="s">
        <v>940</v>
      </c>
      <c r="B491" s="4" t="s">
        <v>941</v>
      </c>
      <c r="C491" s="10" t="s">
        <v>3</v>
      </c>
      <c r="D491" s="24">
        <v>2</v>
      </c>
      <c r="E491" s="28">
        <v>1018.66</v>
      </c>
      <c r="F491" s="24">
        <f t="shared" ref="F491:F496" si="14">MMULT(D491,E491)</f>
        <v>2037.32</v>
      </c>
    </row>
    <row r="492" spans="1:7" x14ac:dyDescent="0.25">
      <c r="A492" s="19" t="s">
        <v>942</v>
      </c>
      <c r="B492" s="4" t="s">
        <v>943</v>
      </c>
      <c r="C492" s="10" t="s">
        <v>3</v>
      </c>
      <c r="D492" s="24">
        <v>1</v>
      </c>
      <c r="E492" s="28">
        <v>1144.8</v>
      </c>
      <c r="F492" s="24">
        <f t="shared" si="14"/>
        <v>1144.8</v>
      </c>
    </row>
    <row r="493" spans="1:7" x14ac:dyDescent="0.25">
      <c r="A493" s="19" t="s">
        <v>944</v>
      </c>
      <c r="B493" s="4" t="s">
        <v>945</v>
      </c>
      <c r="C493" s="10" t="s">
        <v>3</v>
      </c>
      <c r="D493" s="24">
        <v>2</v>
      </c>
      <c r="E493" s="28">
        <v>191.86</v>
      </c>
      <c r="F493" s="24">
        <f t="shared" si="14"/>
        <v>383.72</v>
      </c>
    </row>
    <row r="494" spans="1:7" x14ac:dyDescent="0.25">
      <c r="A494" s="19" t="s">
        <v>946</v>
      </c>
      <c r="B494" s="4" t="s">
        <v>947</v>
      </c>
      <c r="C494" s="10" t="s">
        <v>3</v>
      </c>
      <c r="D494" s="24">
        <v>1</v>
      </c>
      <c r="E494" s="28">
        <v>216.24</v>
      </c>
      <c r="F494" s="24">
        <f t="shared" si="14"/>
        <v>216.24</v>
      </c>
    </row>
    <row r="495" spans="1:7" x14ac:dyDescent="0.25">
      <c r="A495" s="19" t="s">
        <v>948</v>
      </c>
      <c r="B495" s="4" t="s">
        <v>949</v>
      </c>
      <c r="C495" s="10" t="s">
        <v>3</v>
      </c>
      <c r="D495" s="24">
        <v>2</v>
      </c>
      <c r="E495" s="28">
        <v>503.5</v>
      </c>
      <c r="F495" s="24">
        <f t="shared" si="14"/>
        <v>1007</v>
      </c>
    </row>
    <row r="496" spans="1:7" x14ac:dyDescent="0.25">
      <c r="A496" s="19" t="s">
        <v>950</v>
      </c>
      <c r="B496" s="4" t="s">
        <v>951</v>
      </c>
      <c r="C496" s="10" t="s">
        <v>3</v>
      </c>
      <c r="D496" s="24">
        <v>1</v>
      </c>
      <c r="E496" s="28">
        <v>769.56</v>
      </c>
      <c r="F496" s="24">
        <f t="shared" si="14"/>
        <v>769.56</v>
      </c>
    </row>
    <row r="497" spans="1:7" s="2" customFormat="1" ht="15.75" x14ac:dyDescent="0.25">
      <c r="A497" s="18" t="s">
        <v>952</v>
      </c>
      <c r="B497" s="8" t="s">
        <v>953</v>
      </c>
      <c r="C497" s="12" t="s">
        <v>7</v>
      </c>
      <c r="D497" s="25" t="s">
        <v>7</v>
      </c>
      <c r="E497" s="29" t="s">
        <v>7</v>
      </c>
      <c r="F497" s="25">
        <v>1602.72</v>
      </c>
      <c r="G497" s="32"/>
    </row>
    <row r="498" spans="1:7" x14ac:dyDescent="0.25">
      <c r="A498" s="19" t="s">
        <v>954</v>
      </c>
      <c r="B498" s="4" t="s">
        <v>955</v>
      </c>
      <c r="C498" s="10" t="s">
        <v>248</v>
      </c>
      <c r="D498" s="24">
        <v>1</v>
      </c>
      <c r="E498" s="28">
        <v>1602.72</v>
      </c>
      <c r="F498" s="24">
        <f>MMULT(D498,E498)</f>
        <v>1602.72</v>
      </c>
    </row>
    <row r="499" spans="1:7" s="2" customFormat="1" ht="15.75" x14ac:dyDescent="0.25">
      <c r="A499" s="18" t="s">
        <v>956</v>
      </c>
      <c r="B499" s="8" t="s">
        <v>957</v>
      </c>
      <c r="C499" s="12" t="s">
        <v>7</v>
      </c>
      <c r="D499" s="25" t="s">
        <v>7</v>
      </c>
      <c r="E499" s="29" t="s">
        <v>7</v>
      </c>
      <c r="F499" s="25">
        <v>11151.2</v>
      </c>
      <c r="G499" s="32"/>
    </row>
    <row r="500" spans="1:7" x14ac:dyDescent="0.25">
      <c r="A500" s="19" t="s">
        <v>958</v>
      </c>
      <c r="B500" s="4" t="s">
        <v>959</v>
      </c>
      <c r="C500" s="10" t="s">
        <v>16</v>
      </c>
      <c r="D500" s="24">
        <v>0</v>
      </c>
      <c r="E500" s="28">
        <v>0</v>
      </c>
      <c r="F500" s="24">
        <f>MMULT(D500,E500)</f>
        <v>0</v>
      </c>
    </row>
    <row r="501" spans="1:7" x14ac:dyDescent="0.25">
      <c r="A501" s="19" t="s">
        <v>958</v>
      </c>
      <c r="B501" s="4" t="s">
        <v>960</v>
      </c>
      <c r="C501" s="10" t="s">
        <v>3</v>
      </c>
      <c r="D501" s="24">
        <v>1</v>
      </c>
      <c r="E501" s="28">
        <v>5838.48</v>
      </c>
      <c r="F501" s="24">
        <f>MMULT(D501,E501)</f>
        <v>5838.48</v>
      </c>
    </row>
    <row r="502" spans="1:7" x14ac:dyDescent="0.25">
      <c r="A502" s="19" t="s">
        <v>961</v>
      </c>
      <c r="B502" s="4" t="s">
        <v>962</v>
      </c>
      <c r="C502" s="10" t="s">
        <v>3</v>
      </c>
      <c r="D502" s="24">
        <v>4</v>
      </c>
      <c r="E502" s="28">
        <v>1328.18</v>
      </c>
      <c r="F502" s="24">
        <f>MMULT(D502,E502)</f>
        <v>5312.72</v>
      </c>
    </row>
    <row r="503" spans="1:7" s="2" customFormat="1" ht="15.75" x14ac:dyDescent="0.25">
      <c r="A503" s="18" t="s">
        <v>963</v>
      </c>
      <c r="B503" s="8" t="s">
        <v>964</v>
      </c>
      <c r="C503" s="12" t="s">
        <v>7</v>
      </c>
      <c r="D503" s="25" t="s">
        <v>7</v>
      </c>
      <c r="E503" s="29" t="s">
        <v>7</v>
      </c>
      <c r="F503" s="25">
        <v>3777.84</v>
      </c>
      <c r="G503" s="32"/>
    </row>
    <row r="504" spans="1:7" x14ac:dyDescent="0.25">
      <c r="A504" s="19" t="s">
        <v>965</v>
      </c>
      <c r="B504" s="4" t="s">
        <v>966</v>
      </c>
      <c r="C504" s="10" t="s">
        <v>16</v>
      </c>
      <c r="D504" s="24">
        <v>0</v>
      </c>
      <c r="E504" s="28">
        <v>0</v>
      </c>
      <c r="F504" s="24">
        <f>MMULT(D504,E504)</f>
        <v>0</v>
      </c>
    </row>
    <row r="505" spans="1:7" x14ac:dyDescent="0.25">
      <c r="A505" s="19" t="s">
        <v>965</v>
      </c>
      <c r="B505" s="4" t="s">
        <v>967</v>
      </c>
      <c r="C505" s="10" t="s">
        <v>248</v>
      </c>
      <c r="D505" s="24">
        <v>1</v>
      </c>
      <c r="E505" s="28">
        <v>3777.84</v>
      </c>
      <c r="F505" s="24">
        <f>MMULT(D505,E505)</f>
        <v>3777.84</v>
      </c>
    </row>
    <row r="506" spans="1:7" ht="15.75" x14ac:dyDescent="0.25">
      <c r="A506" s="20"/>
      <c r="B506" s="6"/>
      <c r="C506" s="13"/>
      <c r="D506" s="26"/>
      <c r="E506" s="30"/>
      <c r="F506" s="31">
        <f>+F398+F8</f>
        <v>2881986.51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כתב_כמויות_גנ_י_נס_הרים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Orli Havivi</dc:creator>
  <cp:lastModifiedBy>עמית ברינדר</cp:lastModifiedBy>
  <dcterms:created xsi:type="dcterms:W3CDTF">2024-01-31T07:41:59Z</dcterms:created>
  <dcterms:modified xsi:type="dcterms:W3CDTF">2024-02-12T13:29:52Z</dcterms:modified>
</cp:coreProperties>
</file>