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C:\Users\roeeh\Desktop\מועצה אזורית מטה יהודה\מכרזים\"/>
    </mc:Choice>
  </mc:AlternateContent>
  <xr:revisionPtr revIDLastSave="0" documentId="8_{55B8EE79-41D5-47A6-AB8F-33B85E43B93E}" xr6:coauthVersionLast="47" xr6:coauthVersionMax="47" xr10:uidLastSave="{00000000-0000-0000-0000-000000000000}"/>
  <bookViews>
    <workbookView xWindow="-108" yWindow="-108" windowWidth="23256" windowHeight="12456" xr2:uid="{00000000-000D-0000-FFFF-FFFF00000000}"/>
  </bookViews>
  <sheets>
    <sheet name="תכנית ניטור בסיסית" sheetId="1" r:id="rId1"/>
    <sheet name="תוספת שלישית בכללים" sheetId="4" r:id="rId2"/>
    <sheet name="הסבר לטופס" sheetId="5" r:id="rId3"/>
  </sheets>
  <definedNames>
    <definedName name="_xlnm._FilterDatabase" localSheetId="0" hidden="1">'תכנית ניטור בסיסית'!$A$5:$AB$5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 l="1"/>
  <c r="I51" i="1"/>
  <c r="K51" i="1"/>
  <c r="G9" i="1"/>
  <c r="I9" i="1"/>
  <c r="K9" i="1"/>
  <c r="G10" i="1" l="1"/>
  <c r="G11" i="1"/>
  <c r="G12" i="1"/>
  <c r="G13" i="1"/>
  <c r="G48" i="1"/>
  <c r="G15" i="1"/>
  <c r="G16" i="1"/>
  <c r="G17" i="1"/>
  <c r="G40" i="1"/>
  <c r="G18" i="1"/>
  <c r="G19" i="1"/>
  <c r="G20" i="1"/>
  <c r="G49" i="1"/>
  <c r="G23" i="1"/>
  <c r="G24" i="1"/>
  <c r="G25" i="1"/>
  <c r="G26" i="1"/>
  <c r="G27" i="1"/>
  <c r="G28" i="1"/>
  <c r="G29" i="1"/>
  <c r="G30" i="1"/>
  <c r="G50" i="1"/>
  <c r="G31" i="1"/>
  <c r="G32" i="1"/>
  <c r="G33" i="1"/>
  <c r="G34" i="1"/>
  <c r="G36" i="1"/>
  <c r="G37" i="1"/>
  <c r="G38" i="1"/>
  <c r="G39" i="1"/>
  <c r="G8" i="1"/>
  <c r="G42" i="1"/>
  <c r="G43" i="1"/>
  <c r="G45" i="1"/>
  <c r="G46" i="1"/>
  <c r="G47" i="1"/>
  <c r="G7" i="1"/>
  <c r="G14" i="1"/>
  <c r="G6" i="1"/>
  <c r="G44" i="1"/>
  <c r="G41" i="1"/>
  <c r="G21" i="1"/>
  <c r="G22" i="1"/>
  <c r="G52" i="1"/>
  <c r="G53" i="1"/>
  <c r="G54" i="1"/>
  <c r="G55" i="1"/>
  <c r="G56" i="1"/>
  <c r="G57" i="1"/>
  <c r="G58" i="1"/>
  <c r="G59" i="1"/>
  <c r="G60" i="1"/>
  <c r="G61" i="1"/>
  <c r="G62" i="1"/>
  <c r="G63" i="1"/>
  <c r="G65" i="1"/>
  <c r="G64"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K10" i="1"/>
  <c r="K11" i="1"/>
  <c r="K12" i="1"/>
  <c r="K13" i="1"/>
  <c r="K48" i="1"/>
  <c r="K15" i="1"/>
  <c r="K16" i="1"/>
  <c r="K17" i="1"/>
  <c r="K40" i="1"/>
  <c r="K18" i="1"/>
  <c r="K19" i="1"/>
  <c r="K20" i="1"/>
  <c r="K49" i="1"/>
  <c r="K23" i="1"/>
  <c r="K24" i="1"/>
  <c r="K25" i="1"/>
  <c r="K26" i="1"/>
  <c r="K27" i="1"/>
  <c r="K28" i="1"/>
  <c r="K29" i="1"/>
  <c r="K30" i="1"/>
  <c r="K50" i="1"/>
  <c r="K31" i="1"/>
  <c r="K32" i="1"/>
  <c r="K33" i="1"/>
  <c r="K34" i="1"/>
  <c r="K36" i="1"/>
  <c r="K37" i="1"/>
  <c r="K38" i="1"/>
  <c r="K39" i="1"/>
  <c r="K8" i="1"/>
  <c r="K42" i="1"/>
  <c r="K43" i="1"/>
  <c r="K45" i="1"/>
  <c r="K46" i="1"/>
  <c r="K47" i="1"/>
  <c r="K7" i="1"/>
  <c r="K14" i="1"/>
  <c r="K6" i="1"/>
  <c r="K44" i="1"/>
  <c r="K41" i="1"/>
  <c r="K35" i="1"/>
  <c r="K21" i="1"/>
  <c r="K22" i="1"/>
  <c r="K52" i="1"/>
  <c r="K53" i="1"/>
  <c r="K54" i="1"/>
  <c r="K55" i="1"/>
  <c r="K56" i="1"/>
  <c r="K57" i="1"/>
  <c r="K58" i="1"/>
  <c r="K59" i="1"/>
  <c r="K60" i="1"/>
  <c r="K61" i="1"/>
  <c r="K62" i="1"/>
  <c r="K63" i="1"/>
  <c r="K65" i="1"/>
  <c r="K64"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I10" i="1"/>
  <c r="I11" i="1"/>
  <c r="I12" i="1"/>
  <c r="I13" i="1"/>
  <c r="I48" i="1"/>
  <c r="I15" i="1"/>
  <c r="I16" i="1"/>
  <c r="I17" i="1"/>
  <c r="I40" i="1"/>
  <c r="I18" i="1"/>
  <c r="I19" i="1"/>
  <c r="I20" i="1"/>
  <c r="I49" i="1"/>
  <c r="I23" i="1"/>
  <c r="I24" i="1"/>
  <c r="I25" i="1"/>
  <c r="I26" i="1"/>
  <c r="I27" i="1"/>
  <c r="I28" i="1"/>
  <c r="I29" i="1"/>
  <c r="I30" i="1"/>
  <c r="I50" i="1"/>
  <c r="I31" i="1"/>
  <c r="I32" i="1"/>
  <c r="I33" i="1"/>
  <c r="I34" i="1"/>
  <c r="I36" i="1"/>
  <c r="I37" i="1"/>
  <c r="I38" i="1"/>
  <c r="I39" i="1"/>
  <c r="I8" i="1"/>
  <c r="I42" i="1"/>
  <c r="I43" i="1"/>
  <c r="I45" i="1"/>
  <c r="I46" i="1"/>
  <c r="I47" i="1"/>
  <c r="I7" i="1"/>
  <c r="I14" i="1"/>
  <c r="I6" i="1"/>
  <c r="I44" i="1"/>
  <c r="I41" i="1"/>
  <c r="I35" i="1"/>
  <c r="I21" i="1"/>
  <c r="I22" i="1"/>
  <c r="I52" i="1"/>
  <c r="I53" i="1"/>
  <c r="I54" i="1"/>
  <c r="I55" i="1"/>
  <c r="I56" i="1"/>
  <c r="I57" i="1"/>
  <c r="I58" i="1"/>
  <c r="I59" i="1"/>
  <c r="I60" i="1"/>
  <c r="I61" i="1"/>
  <c r="I62" i="1"/>
  <c r="I63" i="1"/>
  <c r="I65" i="1"/>
  <c r="I64"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alcChain>
</file>

<file path=xl/sharedStrings.xml><?xml version="1.0" encoding="utf-8"?>
<sst xmlns="http://schemas.openxmlformats.org/spreadsheetml/2006/main" count="1099" uniqueCount="468">
  <si>
    <t>שם בית העסק</t>
  </si>
  <si>
    <t>כתובת</t>
  </si>
  <si>
    <t>צריכת מים יומית ממוצעת (מ"ק)</t>
  </si>
  <si>
    <t>הערות</t>
  </si>
  <si>
    <t>מגזר תעשייתי</t>
  </si>
  <si>
    <t>מס' דיגומים מזערי בשנה</t>
  </si>
  <si>
    <t>נקודת דיגום</t>
  </si>
  <si>
    <t>זרם תעשייתי אחוד</t>
  </si>
  <si>
    <t>זרם כללי</t>
  </si>
  <si>
    <t>פרמטרים לבדיקה</t>
  </si>
  <si>
    <t xml:space="preserve">שמן מינרלי , pH, COD </t>
  </si>
  <si>
    <t>אחר - פרט</t>
  </si>
  <si>
    <t>-</t>
  </si>
  <si>
    <t>חטף</t>
  </si>
  <si>
    <t>מורכב לפי ספיקה</t>
  </si>
  <si>
    <t>מורכב לפי זמן</t>
  </si>
  <si>
    <r>
      <t>pH, שמן מינרלי, סריקת מתכות כבדות, TSS</t>
    </r>
    <r>
      <rPr>
        <sz val="11"/>
        <color theme="1"/>
        <rFont val="Arial"/>
        <family val="2"/>
        <charset val="177"/>
        <scheme val="minor"/>
      </rPr>
      <t>, VSS, לתחנות רחיצה בלבד - דטרגנטים</t>
    </r>
  </si>
  <si>
    <r>
      <t>שמנים ושומנים,pH, COD, TSS</t>
    </r>
    <r>
      <rPr>
        <sz val="11"/>
        <color theme="1"/>
        <rFont val="Arial"/>
        <family val="2"/>
        <charset val="177"/>
        <scheme val="minor"/>
      </rPr>
      <t>, כלורידים, נתרן</t>
    </r>
  </si>
  <si>
    <r>
      <t>שמנים ושומנים, TSS</t>
    </r>
    <r>
      <rPr>
        <sz val="11"/>
        <color theme="1"/>
        <rFont val="Arial"/>
        <family val="2"/>
        <charset val="177"/>
        <scheme val="minor"/>
      </rPr>
      <t>, pH, COD, כלורידים, נתרן, חנקן קיילדל (TKN), זרחן כללי, סולפיד מומס (ביקבים)</t>
    </r>
  </si>
  <si>
    <r>
      <t>שמנים ושומנים, VSS, TSS</t>
    </r>
    <r>
      <rPr>
        <sz val="11"/>
        <color theme="1"/>
        <rFont val="Arial"/>
        <family val="2"/>
        <charset val="177"/>
        <scheme val="minor"/>
      </rPr>
      <t>, pH, COD, BOD5, כלורידים, נתרן, חנקן קיילדל (TKN), זרחן כללי, סריקת מתכות כבדות</t>
    </r>
  </si>
  <si>
    <r>
      <t>שמנים ושומנים, TSS</t>
    </r>
    <r>
      <rPr>
        <sz val="11"/>
        <color theme="1"/>
        <rFont val="Arial"/>
        <family val="2"/>
        <charset val="177"/>
        <scheme val="minor"/>
      </rPr>
      <t>, pH, COD, חנקן קיילדל (TKN), זרחן כללי, כלורידים, נתרן, סולפיד מומס, מוליכות חשמלית, BOD</t>
    </r>
  </si>
  <si>
    <t>כלורידים, כלל פחמימנים הלוגנים מומסים (DOX), סריקת מתכות כבדות, BOD, COD, סולפאט, סולפיד מומס, pH, דטרגנטים,TSS , VSS</t>
  </si>
  <si>
    <r>
      <t>COD, סריקת מתכות כבדות, pH, TSS</t>
    </r>
    <r>
      <rPr>
        <sz val="11"/>
        <color theme="1"/>
        <rFont val="Arial"/>
        <family val="2"/>
        <charset val="177"/>
        <scheme val="minor"/>
      </rPr>
      <t>, VSS, כלורידים, דטרגנטים</t>
    </r>
  </si>
  <si>
    <r>
      <t>סריקת מתכות כבדות,TSS</t>
    </r>
    <r>
      <rPr>
        <sz val="11"/>
        <color theme="1"/>
        <rFont val="Arial"/>
        <family val="2"/>
        <charset val="177"/>
        <scheme val="minor"/>
      </rPr>
      <t>, VSS, שמן מינרלי (במידה וקיים עיבוד שבבי), pH, כלורידים, סולפאט, סולפיד מומס, כלל פחמימנים הלוגנים מומסים (DOX), ציאנידים, COD</t>
    </r>
  </si>
  <si>
    <r>
      <t>נוכחות חומרי נפץ, pH, שמן מינרלי ,COD, TSS</t>
    </r>
    <r>
      <rPr>
        <sz val="11"/>
        <color theme="1"/>
        <rFont val="Arial"/>
        <family val="2"/>
        <charset val="177"/>
        <scheme val="minor"/>
      </rPr>
      <t>, VSS, סריקת מתכות כבדות, כלל פחמימנים הלוגנים מומסים (DOX), כלורידים, ציאנידים</t>
    </r>
  </si>
  <si>
    <t>כלורידים, נתרן, בורון, COD, סולפיד מומס, pH, דטרגנטים אניונים, TSS</t>
  </si>
  <si>
    <t>כלורידים, נתרן, בורון, COD, סולפיד מומס, pH, דטרגנטים אניונים, TSS ,VSS</t>
  </si>
  <si>
    <r>
      <t>סריקת מתכות כבדות, סולפיד מומס, סולפאט, כלורידים,COD, TSS</t>
    </r>
    <r>
      <rPr>
        <sz val="11"/>
        <color theme="1"/>
        <rFont val="Arial"/>
        <family val="2"/>
        <charset val="177"/>
        <scheme val="minor"/>
      </rPr>
      <t>, VSS, pH</t>
    </r>
  </si>
  <si>
    <t>שמן מינרלי, שמנים ושומנים, סריקת מתכות כבדות, COD ,BOD,TSS , VSS, pH, חנקן קיילדל (TKN), זרחן כללי, כלורידים, סולפיד מומס</t>
  </si>
  <si>
    <t>שמן מינרלי, שמנים ושומנים, סריקת מתכות כבדות, COD ,BOD, TSS, VSS, pH, חנקן קיילדל (TKN), זרחן כללי, כלורידים, סולפיד מומס</t>
  </si>
  <si>
    <r>
      <t>סריקת מתכות כבדות, COD, TSS</t>
    </r>
    <r>
      <rPr>
        <sz val="11"/>
        <color theme="1"/>
        <rFont val="Arial"/>
        <family val="2"/>
        <charset val="177"/>
        <scheme val="minor"/>
      </rPr>
      <t>, pH, VSS, כלורידים</t>
    </r>
  </si>
  <si>
    <t>סריקת מתכות כבדות, COD, BOD, שמן מינרלי, TSS, VSS , pH, פחמימנים הלוגנים מומסים (DOX), חנקן קיילדל (TKN), זרחן כללי, בדיקת חומרי הדברה לפי העניין, כלורידים</t>
  </si>
  <si>
    <t>סריקת מתכות כבדות, COD ,BOD, שמן מינרלי, TSS, VSS , pH, פחמימנים הלוגנים מומסים (DOX), חנקן קיילדל (TKN), זרחן כללי, בדיקת חומרי הדברה לפי העניין, כלורידים</t>
  </si>
  <si>
    <r>
      <t>BOD, COD, שמן מינרלי, pH, VSS, TSS</t>
    </r>
    <r>
      <rPr>
        <sz val="11"/>
        <color theme="1"/>
        <rFont val="Arial"/>
        <family val="2"/>
        <charset val="177"/>
        <scheme val="minor"/>
      </rPr>
      <t>, פחמימנים הלוגנים מומסים (DOX), חנקן קיילדל (TKN), זרחן כללי, כלורידים, בורון</t>
    </r>
  </si>
  <si>
    <r>
      <t>VSS, TSS</t>
    </r>
    <r>
      <rPr>
        <sz val="11"/>
        <color theme="1"/>
        <rFont val="Arial"/>
        <family val="2"/>
        <charset val="177"/>
        <scheme val="minor"/>
      </rPr>
      <t>, BOD, COD, סריקת מתכות כבדות, כלורידים, pH, דטרגנטים</t>
    </r>
  </si>
  <si>
    <r>
      <t xml:space="preserve">TSS, BOD, COD, כלורידים, נתרן, pH, בורון, דטרגנטים, שמנים ושומנים </t>
    </r>
    <r>
      <rPr>
        <sz val="11"/>
        <color rgb="FFFF0000"/>
        <rFont val="Arial"/>
        <family val="2"/>
        <scheme val="minor"/>
      </rPr>
      <t>(להתאים בהתאם להצהרה)</t>
    </r>
  </si>
  <si>
    <t>לא בתוכנית הנוכחית</t>
  </si>
  <si>
    <t>לא נדגם מעולם</t>
  </si>
  <si>
    <t>כן</t>
  </si>
  <si>
    <t>צירוף הסכמת מפעיל המט"ש:</t>
  </si>
  <si>
    <t>צירוף טענות המפעלים בעניין תוכנית הניטור:</t>
  </si>
  <si>
    <t>תאריך הגשת התכנית:</t>
  </si>
  <si>
    <t>מוסכים (מכונאות רכב) ותחנות רחיצה ללא מחזור מים</t>
  </si>
  <si>
    <t>אולמות אירועים, מסעדות, קניונים</t>
  </si>
  <si>
    <t>מפעלי מזון ומשקאות</t>
  </si>
  <si>
    <t>מפעל תעשייתי – מזון</t>
  </si>
  <si>
    <t>משחטות, בתי מטבחיים, בתי נחירה, עיבוד דגים</t>
  </si>
  <si>
    <t>טקסטיל כולל הלבנה ו/או צביעה</t>
  </si>
  <si>
    <t>טקסטיל ללא הלבנה/צביעה</t>
  </si>
  <si>
    <t>מפעלי ציפוי מתכות וטיפול פני שטח</t>
  </si>
  <si>
    <t>מפעל ביטחוני המייצר, מעבד או משתמש בחומר נפץ</t>
  </si>
  <si>
    <t>מכבסות עם ניקוי יבש</t>
  </si>
  <si>
    <t>מכבסות ללא ניקוי יבש</t>
  </si>
  <si>
    <t>תחנות תדלוק</t>
  </si>
  <si>
    <t>רפת, חזיריה או לול</t>
  </si>
  <si>
    <t>מפעלי עיבוד עורות/בורסקאות</t>
  </si>
  <si>
    <t>תחנות מעבר (אשפה)</t>
  </si>
  <si>
    <t>תחנות מעבר (חומרים מסוכנים)</t>
  </si>
  <si>
    <t>בתי דפוס</t>
  </si>
  <si>
    <t>מפעלי כימיה  (צריכת מים קטנה מ-5000 מ"ק/שנה)</t>
  </si>
  <si>
    <t>מפעלי כימיה (צריכת מים גדולה מ-5000 מ"ק/שנה)</t>
  </si>
  <si>
    <t>קוסמטיקה ותמרוקים (צריכת מים קטנה מ- 1,000 מ"ק/שנה)</t>
  </si>
  <si>
    <t>קוסמטיקה ותמרוקים (צריכת מים גדולה מ- 1,000 מ"ק/שנה)</t>
  </si>
  <si>
    <t>בתי חולים</t>
  </si>
  <si>
    <t>בתי מלון</t>
  </si>
  <si>
    <t>X</t>
  </si>
  <si>
    <t>Y</t>
  </si>
  <si>
    <t>שוחה זרם יחיד</t>
  </si>
  <si>
    <t>ברז דיגום</t>
  </si>
  <si>
    <t>מיכל</t>
  </si>
  <si>
    <t>תא דיגום</t>
  </si>
  <si>
    <t>שם מט"ש קולט</t>
  </si>
  <si>
    <t>אין טיפול</t>
  </si>
  <si>
    <t>DAF</t>
  </si>
  <si>
    <t>איוד</t>
  </si>
  <si>
    <t>איוד מאולץ באמצעות לחץ/ריכוז</t>
  </si>
  <si>
    <t>אלקטרו דיאליזה</t>
  </si>
  <si>
    <t>החלפת יונים באמצעות שרפים</t>
  </si>
  <si>
    <t>הידרוליזה כימית</t>
  </si>
  <si>
    <t>הפרדה באמצעות גיבוש למצע</t>
  </si>
  <si>
    <t>הפרדה באמצעות סחרור</t>
  </si>
  <si>
    <t>הפרדה/הצפה באמצעות גז</t>
  </si>
  <si>
    <t>הפרדה/הצפה/שיקוע כימית</t>
  </si>
  <si>
    <t>הפרדה/הצפה/שיקוע כימית לזרחן</t>
  </si>
  <si>
    <t>חמצון כימי עם אוויר</t>
  </si>
  <si>
    <t>חמצון כימי עם מי חמצן</t>
  </si>
  <si>
    <t>טיפול אירובי</t>
  </si>
  <si>
    <t>טיפול אנאירובי</t>
  </si>
  <si>
    <t>טיפול ביולוגי להפחתת זרחן</t>
  </si>
  <si>
    <t>טיפול ביולוגי לתרכובות גופרית/מתכות כבדות</t>
  </si>
  <si>
    <t>טכניקות טיפול</t>
  </si>
  <si>
    <t>כיחוש</t>
  </si>
  <si>
    <t>כילוי</t>
  </si>
  <si>
    <t>מיצוי כימי</t>
  </si>
  <si>
    <t>מיצוי כימי ממברנלי</t>
  </si>
  <si>
    <t>מירבגים ביולוגים</t>
  </si>
  <si>
    <t>מפריד שמן-מים</t>
  </si>
  <si>
    <t>נטרול</t>
  </si>
  <si>
    <t>ניטריפיקציה</t>
  </si>
  <si>
    <t>סינון באמצעות חול</t>
  </si>
  <si>
    <t>סינון מכאני</t>
  </si>
  <si>
    <t>סינון ממברנאלי MF/UF</t>
  </si>
  <si>
    <t>סינון ממברנאלי NF/RO</t>
  </si>
  <si>
    <t>ספיחה באמצעות פחם פעיל/שרפים</t>
  </si>
  <si>
    <t>פלוקולציה- הפתתה</t>
  </si>
  <si>
    <t>קואגולציה</t>
  </si>
  <si>
    <t>קואגולציה חשמלית</t>
  </si>
  <si>
    <t>שיקוע גרביטציוני</t>
  </si>
  <si>
    <t>תא שיקוע לסדימנט/חול</t>
  </si>
  <si>
    <t>תיקון ערך הגבה</t>
  </si>
  <si>
    <r>
      <t xml:space="preserve">נכלל בתוכנית הניטור </t>
    </r>
    <r>
      <rPr>
        <sz val="11"/>
        <rFont val="Arial"/>
        <family val="2"/>
        <scheme val="minor"/>
      </rPr>
      <t>(יש לבחור מתוך רשימה)</t>
    </r>
  </si>
  <si>
    <r>
      <t xml:space="preserve">מגזר תעשייתי
</t>
    </r>
    <r>
      <rPr>
        <sz val="11"/>
        <rFont val="Arial"/>
        <family val="2"/>
        <scheme val="minor"/>
      </rPr>
      <t>(יש לבחור מתוך רשימה)</t>
    </r>
  </si>
  <si>
    <r>
      <t xml:space="preserve">מס' דיגומים מזערי בשנה ע"פ הכללים
</t>
    </r>
    <r>
      <rPr>
        <sz val="11"/>
        <rFont val="Arial"/>
        <family val="2"/>
        <scheme val="minor"/>
      </rPr>
      <t>(מילוי אוטומטי ע"פ האמור הכללים)</t>
    </r>
  </si>
  <si>
    <r>
      <t xml:space="preserve">תדירות דיגום שנתית מתוכננת
</t>
    </r>
    <r>
      <rPr>
        <sz val="11"/>
        <rFont val="Arial"/>
        <family val="2"/>
        <scheme val="minor"/>
      </rPr>
      <t>(יודגש ויוסבר בעמודת "הערות" במידה ושונה מהאמור בכללים)</t>
    </r>
  </si>
  <si>
    <r>
      <t xml:space="preserve">נקודת דיגום ע"פ הכללים
</t>
    </r>
    <r>
      <rPr>
        <sz val="11"/>
        <rFont val="Arial"/>
        <family val="2"/>
        <scheme val="minor"/>
      </rPr>
      <t>(מילוי אוטומטי ע"פ האמור הכללים)</t>
    </r>
  </si>
  <si>
    <r>
      <t xml:space="preserve">נקודת דיגום מתוכננת </t>
    </r>
    <r>
      <rPr>
        <sz val="11"/>
        <rFont val="Arial"/>
        <family val="2"/>
        <scheme val="minor"/>
      </rPr>
      <t>(יודגש ויוסבר בעמודת "הערות" במידה ושונה מהאמור בכללים)</t>
    </r>
  </si>
  <si>
    <r>
      <t xml:space="preserve">פרמטרים לבדיקה ע"פ הכללים
</t>
    </r>
    <r>
      <rPr>
        <sz val="11"/>
        <rFont val="Arial"/>
        <family val="2"/>
        <scheme val="minor"/>
      </rPr>
      <t>(מילוי אוטומטי ע"פ האמור בכללים)</t>
    </r>
  </si>
  <si>
    <r>
      <t xml:space="preserve">פרמטרים מתוכננים לבדיקה
</t>
    </r>
    <r>
      <rPr>
        <sz val="11"/>
        <rFont val="Arial"/>
        <family val="2"/>
        <scheme val="minor"/>
      </rPr>
      <t>(יודגש ויוסבר בעמודת "הערות" במידה ושונה מהאמור בכללים)</t>
    </r>
  </si>
  <si>
    <r>
      <t xml:space="preserve">סוג הדיגום </t>
    </r>
    <r>
      <rPr>
        <sz val="11"/>
        <rFont val="Arial"/>
        <family val="2"/>
        <scheme val="minor"/>
      </rPr>
      <t>(חטף ו/או מורכב )</t>
    </r>
  </si>
  <si>
    <r>
      <t xml:space="preserve">תדירות דיגום שנתית בתוכנית קודמת </t>
    </r>
    <r>
      <rPr>
        <sz val="11"/>
        <rFont val="Arial"/>
        <family val="2"/>
        <scheme val="minor"/>
      </rPr>
      <t xml:space="preserve">(למילוי עבור מפעלים בתדירות קטנה מ- 4 פעמים בשנה בתוכנית ניטור הנוכחית) </t>
    </r>
  </si>
  <si>
    <r>
      <rPr>
        <b/>
        <sz val="11"/>
        <rFont val="Arial"/>
        <family val="2"/>
        <scheme val="minor"/>
      </rPr>
      <t>שם הנקודה</t>
    </r>
    <r>
      <rPr>
        <sz val="11"/>
        <rFont val="Arial"/>
        <family val="2"/>
        <scheme val="minor"/>
      </rPr>
      <t xml:space="preserve"> </t>
    </r>
  </si>
  <si>
    <r>
      <rPr>
        <b/>
        <sz val="11"/>
        <rFont val="Arial"/>
        <family val="2"/>
        <scheme val="minor"/>
      </rPr>
      <t xml:space="preserve">תדירות דיגום בחודשים </t>
    </r>
    <r>
      <rPr>
        <sz val="11"/>
        <rFont val="Arial"/>
        <family val="2"/>
        <scheme val="minor"/>
      </rPr>
      <t>(ימולא ע"י ממונה סביבה)</t>
    </r>
  </si>
  <si>
    <t>אות עמודה</t>
  </si>
  <si>
    <t>שם עמודה</t>
  </si>
  <si>
    <t>תוכן עמודה</t>
  </si>
  <si>
    <t xml:space="preserve">הסבר </t>
  </si>
  <si>
    <t>A</t>
  </si>
  <si>
    <t>B</t>
  </si>
  <si>
    <t>C</t>
  </si>
  <si>
    <t>D</t>
  </si>
  <si>
    <t>E</t>
  </si>
  <si>
    <t>F</t>
  </si>
  <si>
    <t>G</t>
  </si>
  <si>
    <t>H</t>
  </si>
  <si>
    <t>I</t>
  </si>
  <si>
    <t>J</t>
  </si>
  <si>
    <t>K</t>
  </si>
  <si>
    <t>L</t>
  </si>
  <si>
    <t>M</t>
  </si>
  <si>
    <t>N</t>
  </si>
  <si>
    <t>O</t>
  </si>
  <si>
    <t>P</t>
  </si>
  <si>
    <t>Q</t>
  </si>
  <si>
    <t>R</t>
  </si>
  <si>
    <t>S</t>
  </si>
  <si>
    <t>T</t>
  </si>
  <si>
    <t>U</t>
  </si>
  <si>
    <t>V</t>
  </si>
  <si>
    <t>W</t>
  </si>
  <si>
    <t xml:space="preserve">הקובץ מיועד לטעינה למערכת ולכן אין לשנות את מבנה הקובץ, יש למלא את תוכנית הניטור בהתאם למפורט מטה. </t>
  </si>
  <si>
    <t>ח.פ. מפעל</t>
  </si>
  <si>
    <t>ח.פ. מט"ש</t>
  </si>
  <si>
    <t>ח.פ. יצרן שפכים</t>
  </si>
  <si>
    <t>מספר הנקודה לדיווח למערכת (ימולא ע"י ממונה סביבה)</t>
  </si>
  <si>
    <t>Z</t>
  </si>
  <si>
    <t>AA</t>
  </si>
  <si>
    <t>נכלל בתוכנית הניטור (יש לבחור מתוך רשימה)</t>
  </si>
  <si>
    <t>מגזר תעשייתי
(יש לבחור מתוך רשימה)</t>
  </si>
  <si>
    <t>מס' דיגומים מזערי בשנה ע"פ הכללים
(מילוי אוטומטי ע"פ האמור הכללים)</t>
  </si>
  <si>
    <t>תדירות דיגום שנתית מתוכננת
(יודגש ויוסבר בעמודת "הערות" במידה ושונה מהאמור בכללים)</t>
  </si>
  <si>
    <t>נקודת דיגום ע"פ הכללים
(מילוי אוטומטי ע"פ האמור הכללים)</t>
  </si>
  <si>
    <t>נקודת דיגום מתוכננת (יודגש ויוסבר בעמודת "הערות" במידה ושונה מהאמור בכללים)</t>
  </si>
  <si>
    <t>פרמטרים לבדיקה ע"פ הכללים
(מילוי אוטומטי ע"פ האמור בכללים)</t>
  </si>
  <si>
    <t>פרמטרים מתוכננים לבדיקה
(יודגש ויוסבר בעמודת "הערות" במידה ושונה מהאמור בכללים)</t>
  </si>
  <si>
    <t>סוג הדיגום (חטף ו/או מורכב )</t>
  </si>
  <si>
    <t xml:space="preserve">תדירות דיגום שנתית בתוכנית קודמת (למילוי עבור מפעלים בתדירות קטנה מ- 4 פעמים בשנה בתוכנית ניטור הנוכחית) </t>
  </si>
  <si>
    <t xml:space="preserve">שם הנקודה </t>
  </si>
  <si>
    <t>תדירות דיגום בחודשים (ימולא ע"י ממונה סביבה)</t>
  </si>
  <si>
    <t>פירוט שם העסק</t>
  </si>
  <si>
    <t>לבחור מהרשימה</t>
  </si>
  <si>
    <t>כן/לא בתכנית הנוכחית/לא נדגם מעולם</t>
  </si>
  <si>
    <t>מגזר תעשייתי בהתאם לתוספת השלישית בכללי שפכי מפעלים</t>
  </si>
  <si>
    <t>כתובת המפעל</t>
  </si>
  <si>
    <t>צריכת מים שנתית (מ"ק)</t>
  </si>
  <si>
    <t>צריכת המים מהשנה האחרונה במ"ק</t>
  </si>
  <si>
    <t>במידה ואין נתונים מכל השנה ניתן לחשב לפי צריכה חודשית ממוצעת כפול 12</t>
  </si>
  <si>
    <t>צריכת המים יומית ממוצעת לפי צריכת המים השנתית לחלק בימי הפעילות בשנה של המפעל</t>
  </si>
  <si>
    <t>במידה ואין מידע על ימי הפעילות בשנה של המפעל ניתן לחשב לפי 247 ימי פעילות בשנה</t>
  </si>
  <si>
    <t>מס' דיגומים מזערי בהתאם לתוספת השלישית בכללי שפכי מפעלים</t>
  </si>
  <si>
    <t>מילוי אוטומטי</t>
  </si>
  <si>
    <t>מס' דיגומים מתוכנן בשנה</t>
  </si>
  <si>
    <t>יודגש ויוסבר בעמודת "הערות" במידה ושונה מהאמור בכללים</t>
  </si>
  <si>
    <t>זרם תעשייתי אחוד/זרם כללי</t>
  </si>
  <si>
    <t>נקודת דיגום מתוכננת</t>
  </si>
  <si>
    <t>רשימת פרמטרים לבדיקה בהתאם לתוספת השלישית בכללי שפכי מפעלים</t>
  </si>
  <si>
    <t>פרמטרים מתוכננים לבדיקה</t>
  </si>
  <si>
    <t>חטף/מורכב</t>
  </si>
  <si>
    <t>מס' דיגומים בשנה לפי תוכנית ניטור קודמת</t>
  </si>
  <si>
    <t>למילוי עבור מפעלים בתדירות קטנה מ- 4 פעמים בשנה בתוכנית ניטור הנוכחית</t>
  </si>
  <si>
    <t>הערות לתכנית הניטור</t>
  </si>
  <si>
    <t>במידה ונדרש לפי עמודות H, J, L</t>
  </si>
  <si>
    <t>שם תג לנקודת הדיגום</t>
  </si>
  <si>
    <t>ח.פ. של הפעל הנדגם</t>
  </si>
  <si>
    <t>שדה מספרי עד 9 ספרות</t>
  </si>
  <si>
    <t>סוג נקודת דיגום (יש לבחור מתוך רשימה)</t>
  </si>
  <si>
    <t>ברז דיגום/מיכל/שוחה זרם יחיד/תא דיגום</t>
  </si>
  <si>
    <t xml:space="preserve">תיאור נקודת דיגום מילוי טקסט חופשי </t>
  </si>
  <si>
    <t>פירוט מיקום נקודת הדיגום</t>
  </si>
  <si>
    <t>מס' חודשים לדיגום</t>
  </si>
  <si>
    <t>ימולא ע"י ממונה סביבה; לדוג': 3 = דיגום אחד כל שלושה חודשים</t>
  </si>
  <si>
    <t>ערך מספרי מ 125000 עד 285000</t>
  </si>
  <si>
    <t>ערך מספרי מ 378000 עד 805000</t>
  </si>
  <si>
    <t>שדה אורך (X) של נקודת הדיגום ברשת ישראל החדשה</t>
  </si>
  <si>
    <t>שדה רוחב (Y) של נקודת הדיגום ברשת ישראל החדשה</t>
  </si>
  <si>
    <t>ח.פ. של המט"ש קולט</t>
  </si>
  <si>
    <t>שם המט"ש הקולט</t>
  </si>
  <si>
    <t>ח.פ. של יצרן השפכים</t>
  </si>
  <si>
    <t>תהליך טיפול במפעל (יש לבחור מתוך רשימה)</t>
  </si>
  <si>
    <t>AB</t>
  </si>
  <si>
    <t>מספר אתר סביבתי של המפעל (ימולא ע"י ממונה סביבה)</t>
  </si>
  <si>
    <t>גרסה: מרץ 2020</t>
  </si>
  <si>
    <t>זרם תעשייתי  לאחר מתקן טיפול [בהתאם לצו השעה לרפתות]</t>
  </si>
  <si>
    <t>COD, כלורידים, נתרן, pH, חנקן קיילדל (TKN),  זרחן כללי, TSS, בורון [ללא בדיקת בורון ו- pH[</t>
  </si>
  <si>
    <t>מפריד שמן-מים, מאזן ערך הגבה p.H</t>
  </si>
  <si>
    <t>שני מפרידי שמן - מים, מאזן ערך הגבה p.H</t>
  </si>
  <si>
    <t>מתקן טיפול של טבת על בסיס קואגולציה פלוקוליציה</t>
  </si>
  <si>
    <t>מתקן טיפול לשפכי רפתות</t>
  </si>
  <si>
    <t>חטף מתוך דוגם מורכב המצוי במפעל</t>
  </si>
  <si>
    <t>סודקסו שירותי הסעדה (קייטרינג ISS)</t>
  </si>
  <si>
    <t>קייטרינג ג.י.א.ר</t>
  </si>
  <si>
    <t>גן אירועים קדמא</t>
  </si>
  <si>
    <t>מסעדת מומה</t>
  </si>
  <si>
    <t>גן אירועים שורש</t>
  </si>
  <si>
    <t>בית חולים איתנים</t>
  </si>
  <si>
    <t>מוסך קרית ענבים</t>
  </si>
  <si>
    <t>מוסך מוטור ליין</t>
  </si>
  <si>
    <t>קבוצת שלמה נאור</t>
  </si>
  <si>
    <t>דור אלון הרטוב א</t>
  </si>
  <si>
    <t>סי הוטל נווה אילן</t>
  </si>
  <si>
    <t>מלון יערים</t>
  </si>
  <si>
    <t>מלון כרמים</t>
  </si>
  <si>
    <t>טוטנאור בע"מ</t>
  </si>
  <si>
    <t>מנה</t>
  </si>
  <si>
    <t>מעדני מיקי תעשיות</t>
  </si>
  <si>
    <t>זהר בשר ועופות</t>
  </si>
  <si>
    <t>קבוצת תדמיר ניהול</t>
  </si>
  <si>
    <t>נוגוטין כמהין למהדרין</t>
  </si>
  <si>
    <t>מ.ב גלאט עוף למהדרין</t>
  </si>
  <si>
    <t>סלטי משני 1997 בע"מ</t>
  </si>
  <si>
    <t>קייטרינג הלפגוט</t>
  </si>
  <si>
    <t>אייבוט ישראל בוטניקה (שליידר לבורטוריס)</t>
  </si>
  <si>
    <t>מותק בוטיק סוכר</t>
  </si>
  <si>
    <t>יקב טפרברג 1870(אפרת)</t>
  </si>
  <si>
    <t>יקב צרעה</t>
  </si>
  <si>
    <t>יקב קסטל החדש</t>
  </si>
  <si>
    <t>יקב מצודה</t>
  </si>
  <si>
    <t>יקב פלם</t>
  </si>
  <si>
    <t>בירה מוסקו</t>
  </si>
  <si>
    <t>סונול צומת שמשון</t>
  </si>
  <si>
    <t>פונדק הרים נוה אילן</t>
  </si>
  <si>
    <t>פז מסילת ציון</t>
  </si>
  <si>
    <t>פז שואבה</t>
  </si>
  <si>
    <t>דלק מנטה צרעה</t>
  </si>
  <si>
    <t>רפת מעלה החמישה</t>
  </si>
  <si>
    <t>רפת יהודה</t>
  </si>
  <si>
    <t>מסעדת נאיה</t>
  </si>
  <si>
    <t>מרכז שירות למשאיות בית שמש</t>
  </si>
  <si>
    <t>גן אירועים חמד- אנונה הפקות</t>
  </si>
  <si>
    <t>דור אלון קרית ענבים</t>
  </si>
  <si>
    <t>תחנת דלק מ.א מטה יהודה</t>
  </si>
  <si>
    <t>מאפיית אריס בייקרי</t>
  </si>
  <si>
    <t>המגדניה של שפיצר</t>
  </si>
  <si>
    <t>סלטי שמיר  - א.ת הרטוב</t>
  </si>
  <si>
    <t>המפעל נסגר- אנו מבקשים לגרוע אותו מתכנית הניטור הנוכחית</t>
  </si>
  <si>
    <t>ש' 1</t>
  </si>
  <si>
    <t>מתחם תנובה - א.ת. הר טוב בית שמש</t>
  </si>
  <si>
    <t>רחוב התעשייה 12 הרטוב א' בית שמש קייטרינג ג.י.א.ר</t>
  </si>
  <si>
    <t>ת.ד: 3673 נווה אילן 9085000</t>
  </si>
  <si>
    <t>מומה ניהול ואירועים בע"מ רמת מוצא 5 ירושלים מיקוד 9677124</t>
  </si>
  <si>
    <t>שורש        9086000</t>
  </si>
  <si>
    <t>ד.נ. צפון יהודה 90972</t>
  </si>
  <si>
    <t>ת.ד: 87 קיבוץ קרית ענבים 9083300</t>
  </si>
  <si>
    <t>ישעי 9980500</t>
  </si>
  <si>
    <t>א.ת. 11 בית נקופה 9083000</t>
  </si>
  <si>
    <t>נוה מיכאל 9986500 ד”נ האלה</t>
  </si>
  <si>
    <t>נווה אילן 90850</t>
  </si>
  <si>
    <t>קיבוץ מעלה החמישה 9083500</t>
  </si>
  <si>
    <t>מחלקת אחזקה מלון כרמים ת.ד 10 קרית ענבים 9083300</t>
  </si>
  <si>
    <t>א.ת. הר טוב ת.ד: 170 בית שמש</t>
  </si>
  <si>
    <t>ת.ד 904 בית שמש 99109</t>
  </si>
  <si>
    <t>לזרוב 13 ראשל"צ 7565419</t>
  </si>
  <si>
    <t>המלאכה 2 א.ת הרטוב א' מיקוד 9910101</t>
  </si>
  <si>
    <t>א.ת. הר טוב בית שמש</t>
  </si>
  <si>
    <t>א.ת. הר טוב ת.ד: 8 בית שמש</t>
  </si>
  <si>
    <t>המלאכה 2 א.ת. הר טוב ת.ד: 2 בית שמש</t>
  </si>
  <si>
    <t>יואל הנביא 26/11 בית שמש</t>
  </si>
  <si>
    <t>האומן 5 בית שמש 9906105</t>
  </si>
  <si>
    <t> קיבוץ צרעה 9980300</t>
  </si>
  <si>
    <t>קיבוץ צרעה 99803</t>
  </si>
  <si>
    <t>יד השמונה 9089500</t>
  </si>
  <si>
    <t>ענבל 288 גבעת יערים 9097000</t>
  </si>
  <si>
    <t>רח' דבורה בראון 3, ראשל"צ</t>
  </si>
  <si>
    <t>ת.ד: 28 זנוח 9988800</t>
  </si>
  <si>
    <t>גביש 6 ת.ד: 8401 נתניה</t>
  </si>
  <si>
    <t>ת.ד: 8464 נתניה 42504</t>
  </si>
  <si>
    <t>יורו פארק, בניין הולנדקיבוץ יקום 60972</t>
  </si>
  <si>
    <t>יורו פארק, בניין הולנד קיבוץ יקום 60972</t>
  </si>
  <si>
    <t>גיבורי ישראל 7, ת.ד. 8464, א.ת. החדש, נתניה</t>
  </si>
  <si>
    <t>קיבוץ מעלה החמישה 90835</t>
  </si>
  <si>
    <t>שביל הלולים בית נקופה</t>
  </si>
  <si>
    <t>א.ת הר טוב בית שמש ת.ד 110</t>
  </si>
  <si>
    <t>יפה נוף 379 כוכב יעקב</t>
  </si>
  <si>
    <t>קרית ענבים</t>
  </si>
  <si>
    <t>התעשיה 15, א.ת הרטוב א</t>
  </si>
  <si>
    <t>התעשייה 22, הרטוב א, מיקוד 9958592</t>
  </si>
  <si>
    <t>א.ת הרטוב</t>
  </si>
  <si>
    <t>זרם ספציפי לתוך שוחה</t>
  </si>
  <si>
    <t>תעלה</t>
  </si>
  <si>
    <t>זרם נשפך כמפל לשוחה</t>
  </si>
  <si>
    <t>בור איגום</t>
  </si>
  <si>
    <t>ש'1</t>
  </si>
  <si>
    <t>ש'2</t>
  </si>
  <si>
    <t>מט"ש בית שמש (צרעה)</t>
  </si>
  <si>
    <t>בשוחת היציאה ממתקן הטיפול בחלק האחורי של המפעל</t>
  </si>
  <si>
    <t>נקודת הדיגום נמצאת לאחר מפריד השמנים מצד ימין לכניסה לאולם על המדרכה- שוחה מרובעת</t>
  </si>
  <si>
    <t>נקודת הדיגום נמצאת לאחר מפריד השמנים בדלת מצד ימין לאחר השומר של בית האבות</t>
  </si>
  <si>
    <t>מול מטבח בית החולים, צמוד לדוד קיטור</t>
  </si>
  <si>
    <t>שוחת הדיגום ממוקמת בצד הדרומי של המוסך, צמוד לנקודת כינוס כלים חקלאיים, יש לדגום את הזרם המגיע מהצינור הכתום.</t>
  </si>
  <si>
    <t>שוחת הדיגום (מוצא) נמצאת מצד שמואל לשער הכניסה למפעל , יש לתפוס את כל הזרמים הנכנסים לשוחה.</t>
  </si>
  <si>
    <t>שוחת הדיגום נמצאת משמאל לכניסה לחנות הנוחות</t>
  </si>
  <si>
    <t>נקודת הדיגום נמצאת לאחר שער שמחבר בין האולם למלון מהצד של האולם</t>
  </si>
  <si>
    <t>נקודת הדיגום נמצאת מול אולם סקויה בחלק התחתון של המלון</t>
  </si>
  <si>
    <t>נקודת הדיגום נמצאת על הכביש ליד בוטקה השומר בסמוך לאי התנועה</t>
  </si>
  <si>
    <t>השוחה ממוקמת לפני הביתן של השומר מחוץ לשטח המפעל מול עמוד תאורה מס 7 ומול פטריות בטון צהובה ואדומה. יש לקחת דגימה מקצה הזרם לאחר הצטרפות כלל הזרמים, השוחה מסומנת בספריי ירוק.</t>
  </si>
  <si>
    <t>בחלק האחורי של המפעל בשוחת הביוב לאחר מפריד השמנים</t>
  </si>
  <si>
    <t>שוחת הדיגום נמצאת מאחורי המפעל, השיחה היא שוחה אחודה, אחרי מפריד שומנים ותיקון  phלדבר עם שמוליק חצי שעה לפני שמגיעים</t>
  </si>
  <si>
    <t>נקודת הדיגום נמצאת על הכביש מצד שמאל לכניסה למפעל לאחר מפריד השמנים</t>
  </si>
  <si>
    <t>לקחת בשער שמאלה. שוחת הדיגום היא שוחת מוצא המפעל. יש לבצע דיגום מורכב. השוחה ממוקמת בצד הדרומי של המפעל על הכביש היקפי מתחת לעץ אזדרכת.</t>
  </si>
  <si>
    <t>שוחת הדיגום האחודה ממוקמת מצד שמאל לחזית בניין המפעל. קיימת כניסה לרכבים שם ממוקם מפריד השומן מעל פני השטח אשר מזרים את השפכים לשוחה צמודה. יש לתפוס את הזרם היחיד שמגיע מכיוון המפריד.</t>
  </si>
  <si>
    <t>שוחת הדיגום לא נמצאת ליד המפעל, נכנסים למתחם נוסעים עד הסוף פונים ימינה והשוחה נמצאת בפינה הדרום מערבית השוחה האחרונה שהכי קרובה לחומה ליד הדחסנים שמעבר לגדר.</t>
  </si>
  <si>
    <t>מצד שמאל לדחסן שנמצא מצד שמאל לכניסה למפעל</t>
  </si>
  <si>
    <t>השוחה האחודה ממוקמת בתוך המפעל בכניסה לקחת ימינה עד סוף המסדרון בשירותים הגדולים שממול. נקודת הדיגום בתוך תא הדיגום( יש משאבה השואבת מכל הכיורים בעת הפעלתם לביוב הציבורי).</t>
  </si>
  <si>
    <t>בשוחת הדיגום מספר כניסות: הכניסות העליונות (שני צנרות פלסטיק כתומות ואחת אפורה) אינן פעילות. יש לדגום מהזרם המתעקל התחתון ביותר. ישנו עוד זרם תחתון אך הוא חסום</t>
  </si>
  <si>
    <t>השוחה התעשייתית האחודה ממוקמת באזור מתקן השפכים, אחרי הכניסה בשער יש לנסוע שמאלה למטה עד הגעה למיכליות גדולות וכסופות. ישנו צינור אפור שנכנס לתוך השוחה, יש לדגום אך ורק את שפכיו</t>
  </si>
  <si>
    <t>שוחת הדיגום ממוקמת בצד הדרום מזרחי של היקב מתחם לשלט של חוות ארץ יהודה. יש לתפוס רק את הזרם היוצא מהצינור 3" הכתום שבתחתית השוחה</t>
  </si>
  <si>
    <t>לאחר מפריד המוצקים בשוחה הימנית ביותר מולדלת הכניסה ליקב</t>
  </si>
  <si>
    <t>שוחת הדיגום נמצאת מול היקב, בתוך שוחת בטון, יש לתפוס את הצינור הכתום 6" שנכנס לשוחה דרך הסולם</t>
  </si>
  <si>
    <t>השוחה שמקבלת את הזרם התעשייתי האחוד ממוקמת ברחבת עבודה תחתונה מחוץ למרתף צמוד למערכת הקירור מול גלאי הזעקה. יש לדגום אך ורק את הזרם הנכנס בגובה לשוחה מכיוון הקיר.</t>
  </si>
  <si>
    <t>נק' הדיגום האחודה ממוקמת בחלק המערבי של אזור התחנה ליד מאגרי הדלקים. השוחה שיש לדגום היא השוחה הרחוקה יותר מהמבנים.</t>
  </si>
  <si>
    <t>שוחת הדיגום נמצאת מתחת למתחם התחנה לאחר מפריד הדלקים</t>
  </si>
  <si>
    <t>השוחה נמצאת בין תחנת הדלק לבין כביש 38.השוחה האחודה ממוקמת ליד השלט של פז ורשום עליה תא דיגום. יש לתפוס את הזרם המגיע מכיוון המפריד/תחנה.</t>
  </si>
  <si>
    <t>שוחה הדיגום היא שוחת הביקורת של המפריד, נמצאת מול עמדת מילוי אוירה שוחה שמול הברז מים</t>
  </si>
  <si>
    <t>מימין לתחנה על המדרכה מול חנות הנוחות לאחר מפריד השמנים</t>
  </si>
  <si>
    <t>נקודת הדיגום נמצאת בין הרפת לאסם אחסון החציר</t>
  </si>
  <si>
    <t>יש לצאת מהקיבוץ ולנסוע למט"ש בית שמש, לאחר יציאה מהכביש לכיוון המט"ש בצומת T יש לפנות שמאלה לדרך עפר. כשמגיעים למטע עצי רימונים לקחת ימינה. השוחה ממוקמת מול המטע ליד הגדר. ; בשוחה רק זרם אחד היוצא מהב</t>
  </si>
  <si>
    <t>נקודת הדיגום ממוקמת משמאל לכניסה האחורית למסעדה בשטח הגינה</t>
  </si>
  <si>
    <t>מחוץ לשטח המוסך על הכביש מצד שמאל</t>
  </si>
  <si>
    <t>לאחר מפריד השמנים הנמצא בחלק האחורי של אולם האירועים בתוך השטח של הגן הלאומי</t>
  </si>
  <si>
    <t>ברחבת התדלוק הימנית לאחר מפריד הדלקים</t>
  </si>
  <si>
    <t>מאחורי בוטקה השומר בחלק החיצוני של התחנה מחוץ לגדר</t>
  </si>
  <si>
    <t>נמצאת משמאל לכניסה לחניה לאחר מפריד השמנים</t>
  </si>
  <si>
    <t>זרם תעשייתי לאחר מתקן טיפול</t>
  </si>
  <si>
    <t>מורכב</t>
  </si>
  <si>
    <t>עגול איכות הסביבה</t>
  </si>
  <si>
    <t>שם עורך התכנית:                   אסף וינשטוק</t>
  </si>
  <si>
    <t>איקאה אשתאול - א.ת הרטוב</t>
  </si>
  <si>
    <t>המלאכה 7, א.ת הרטוב</t>
  </si>
  <si>
    <t>שמנים ושומנים, PH, TSS, COD, כלורידים, נתרן</t>
  </si>
  <si>
    <t>שוחת הדיגום נמצאת בסמוך לשער כניסה לחניון של איקאה</t>
  </si>
  <si>
    <t>מט"ש טל שחר</t>
  </si>
  <si>
    <t>יקב שורק</t>
  </si>
  <si>
    <t>מחלבת גדישון</t>
  </si>
  <si>
    <t>יקב כרם ברק</t>
  </si>
  <si>
    <t>מסעדת שביל עיזים</t>
  </si>
  <si>
    <t>יונה אברך טל שחר</t>
  </si>
  <si>
    <t>קיבוץ נחשון ד.נ שמשון 99760</t>
  </si>
  <si>
    <t>קיבוץ נחשון 9976000</t>
  </si>
  <si>
    <t>משק 46 בקוע 9975500</t>
  </si>
  <si>
    <t>טל שחר משק 28</t>
  </si>
  <si>
    <t>רחוב תדהר 17 , ת.ד 4107 א.ת רעננה 4366519</t>
  </si>
  <si>
    <t>מול הכניסה ליקב על הכביש</t>
  </si>
  <si>
    <t>נמצאת בחלק האחורי של המפעל ליד כניסץת משאיות לאחר מפריד השמנים</t>
  </si>
  <si>
    <t>מצד ימין לכניסה לבית מתחת לעץ זית</t>
  </si>
  <si>
    <t>נקודת הדיגום נמצאת בחלק האחורי של המסעדה מאחורי השירותים</t>
  </si>
  <si>
    <t>מצד ימין לתחנה לאחר מפריד הדלקים</t>
  </si>
  <si>
    <t>מט"ש ירושלים (גיחון)</t>
  </si>
  <si>
    <t>מסעדת דרך הגפן</t>
  </si>
  <si>
    <t>VISION- הגן באורה</t>
  </si>
  <si>
    <t>קייטרינג ארבע העונות</t>
  </si>
  <si>
    <t>מלון רמת רחל</t>
  </si>
  <si>
    <t>דלק מנטה מבוא ביתר</t>
  </si>
  <si>
    <t>דרך הגפן 1 בית זית 9081500</t>
  </si>
  <si>
    <t>הערבה 1, אורה 9088000</t>
  </si>
  <si>
    <t>ת.ד 9607 ירושלים מיקוד 9109601</t>
  </si>
  <si>
    <t>ד.נ. צפון יהודה קיבוץ רמת רחל 90900</t>
  </si>
  <si>
    <t>גיבורי ישראל 7, ת.ד 8464 , א.ת החדש, נתניה</t>
  </si>
  <si>
    <t>נקודת הדיגום נמצאת מאחורי המטבח בין המטבח לחדר הקירור לאחר מפריד השמנים</t>
  </si>
  <si>
    <t>השוחה נמצאת על הכביש שמול האולם לצד המדרכה, ליד הבמפר.</t>
  </si>
  <si>
    <t>השוחה ממוקמת  בכניסה האחורית של המסעדה למטבח מצד שמאל  מאחורי שער הכניסה. לשוחה שני זרמים:1. זרם תחתון היוצא מהמפריד 2.זרם היוצא מהמטבח. יש לדגום במוצא (שני הזרמים יחד).</t>
  </si>
  <si>
    <t>יש לקחת שמאלה בכניסה בשער, להמשיך עם הדרך בעיקול ימינה עד הגעה למכולה כתומה. שוחת הדיגום המרכזת את כלל שפכי המלון וגן האירועים נמצאת מול הנגרייה, יש לתפוס את הזרם היוצא מצינור הכתום(הזרם היחידי).</t>
  </si>
  <si>
    <t>מימין לכניסה לתחנה ליד תחנת השטיפה הנטושה</t>
  </si>
  <si>
    <t>ש'3</t>
  </si>
  <si>
    <t>מט"ש לטרון</t>
  </si>
  <si>
    <t>ש'4</t>
  </si>
  <si>
    <t>ש'5</t>
  </si>
  <si>
    <t>ש'6</t>
  </si>
  <si>
    <t>נוף לטרון-ניו בר שירותי מזון בע"מ</t>
  </si>
  <si>
    <t>אסא סטקיה</t>
  </si>
  <si>
    <t>דור אלון לטרון</t>
  </si>
  <si>
    <t>מ.ש קפה בע"מ (סי קפה)</t>
  </si>
  <si>
    <t>יגאל אלון 51  תל אביב ת.ד. 9296 מיקוד 61092</t>
  </si>
  <si>
    <t>רחוב הפלמ"ח 88 מבשרת ציון</t>
  </si>
  <si>
    <t>ת.ד: 1 קיבוץ יקום 6097200</t>
  </si>
  <si>
    <t>עתיר ידע 21 כפר סבא 44643</t>
  </si>
  <si>
    <t>במסעדה יש מפריד שומנים. שוחת המוצא ממוקמת מאחורי המסעדה על המסלעה ,יש להגיע מכיוון החניה של יד לשריון</t>
  </si>
  <si>
    <t>השוחה ממוקמת מאחורי המסעדה בחנייה שליד חנות האופניים, קומה מתחת למסעדה. השוחה מתחת למרפסת הפלדה בצמוד לקיר עם דלתות פלדה גדולות. השוחה הינה שוחת מוצא בעלת זרם אחד בלבד, המקבלת את השפכים הסניטריים והשפ</t>
  </si>
  <si>
    <t>שוחת המוצא ממוקמת מול תחנת הדלק, בין התחנה לכביש. השוחה מקבלת זרם אחד בלבד. שוחת הדיגום  עשויה פלסטיק שחור והינה ממוקמת מצד ימין לשוחת הבטון הגבוהה המכילה משאבה.</t>
  </si>
  <si>
    <t>מט"ש נס הרים</t>
  </si>
  <si>
    <t>פיצ'ונקה</t>
  </si>
  <si>
    <t>יד חרוצים 15 תלפיות ירושלים 9342152</t>
  </si>
  <si>
    <t>שוחת הדיגום ממוקמת בסמוך למסעדה (בתוך פארק מים קטן)</t>
  </si>
  <si>
    <t xml:space="preserve"> צריכת חמצן כימית (COD), כלל מוצקים מרחפים (TSS), הגבה (PH), שמנים ושומנים כללי, כלורידים, נתרן</t>
  </si>
  <si>
    <t xml:space="preserve"> צריכת חמצן כימית (COD), הגבה (PH), שמן מינרלי</t>
  </si>
  <si>
    <t>צריכת חמצן כימית (COD), כלל מוצקים מרחפים (TSS), הגבה (PH), שמנים ושומנים כללי, כלורידים, נתרן</t>
  </si>
  <si>
    <t xml:space="preserve"> צריכת חמצן כימית (COD), כלל מוצקים מרחפים (TSS), הגבה (PH), שמנים ושומנים כללי, כלורידים, נתרן, בורון, דטרגנטים רכים (אניוניים), BOD</t>
  </si>
  <si>
    <t>צריכת חמצן כימית (COD), כלל מוצקים מרחפים (TSS), חנקן קלדהל (TKN), זרחן כ - P, הגבה (PH), שמנים ושומנים כללי, סולפיד מומס, כלורידים, נתרן</t>
  </si>
  <si>
    <t xml:space="preserve"> צריכת חמצן כימית (COD), כלל מוצקים מרחפים (TSS), חנקן קלדהל (TKN), זרחן כ - P, הגבה (PH), שמנים ושומנים כללי, כלורידים, נתרן</t>
  </si>
  <si>
    <t xml:space="preserve"> צריכת חמצן כימית (COD), כלל מוצקים מרחפים (TSS), חנקן קלדהל (TKN), זרחן כ - P, הגבה (PH), שמנים ושומנים כללי, סולפיד מומס, כלורידים, נתרן</t>
  </si>
  <si>
    <t>צריכת חמצן כימית (COD), כלל מוצקים מרחפים (TSS), חנקן קלדהל (TKN), זרחן כ - P, הגבה (PH), שמנים ושומנים כללי, כלורידים, נתרן</t>
  </si>
  <si>
    <t xml:space="preserve"> צריכת חמצן כימית (COD), כלל מוצקים מרחפים (TSS), הגבה (PH), יחס VSS/TSS, VSS, סולפיד מומס, סולפאטים, כלורידים, נתרן, שמן מינרלי</t>
  </si>
  <si>
    <t>צריכת חמצן כימית (COD), כלל מוצקים מרחפים (TSS), חנקן קלדהל (TKN), זרחן כ - P, כלורידים, נתרן</t>
  </si>
  <si>
    <t xml:space="preserve"> צריכת חמצן כימית (COD), כלל מוצקים מרחפים (TSS), חנקן קלדהל (TKN), זרחן כ - P, כלורידים, נתרן</t>
  </si>
  <si>
    <t>צריכת חמצן כימית (COD), הגבה (PH), שמן מינרלי</t>
  </si>
  <si>
    <t>כלל מוצקים מרחפים (TSS), הגבה (PH), יחס VSS/TSS, VSS, שמן מינרלי, סריקת מתכות ב - ICP</t>
  </si>
  <si>
    <t xml:space="preserve"> כלל מוצקים מרחפים (TSS), הגבה (PH), יחס VSS/TSS, VSS, שמן מינרלי, סריקת מתכות ב - ICP</t>
  </si>
  <si>
    <t>מט"ש נתיב הל"ה</t>
  </si>
  <si>
    <t>קייטרינג אנטקא</t>
  </si>
  <si>
    <t>מבשלת שריגים</t>
  </si>
  <si>
    <t>יקבי עדולם</t>
  </si>
  <si>
    <t>קסומשום</t>
  </si>
  <si>
    <t>סונול זכריה</t>
  </si>
  <si>
    <t>בנקודת הביקורת של המפריד מצד שמאל של כביש הגישה לקייטרינג</t>
  </si>
  <si>
    <t>נקודת הדיגום האחודה נמצאת מאחורי המבשלה למטה, מתחת לפרגולה, צמוד לקיר ממש מתחת לשלושה חלונות קטנים עם סורגים לבנים. יש לתפוס את הצינור הזרם מהכתום.</t>
  </si>
  <si>
    <t>נקודת הדיגום נמצאת משמאל לכניסה למפעל על הכביש, לאחר מפריד השמנים</t>
  </si>
  <si>
    <t>שוחת הדיגום ממוקמת מול הכניסה למתחם התחנה. השוחה היא השוחה הרחוקה יותר מהתחנה ברצף של שלוש שוחות. יש לתפוס את הזרם המגיע מכיוון התחנה שבצבע כתום.</t>
  </si>
  <si>
    <t>נתיב הל"ה 9985500</t>
  </si>
  <si>
    <t>שריגים (לי-און) 9983500</t>
  </si>
  <si>
    <t>ת.ד: 9157 נתיב הל"ה   9985500</t>
  </si>
  <si>
    <t>נתיב הל"ה   9985500</t>
  </si>
  <si>
    <t>שוחת בטון קטנה הנמצאת בסמוך לכניסה האחורית של המוסך, במתחם החניה</t>
  </si>
  <si>
    <t>בחלק האחורי של המסעדה לאחר מפריד השמנים ומימין לחנות האופניים</t>
  </si>
  <si>
    <t>שוחת הדיגום נמצאת משמאל ליקב, יש לדגום מתוך צינור כתום</t>
  </si>
  <si>
    <t>מצד שמאל לשער המתחם של חברת "קומקס"</t>
  </si>
  <si>
    <t>נקודת הדיגום נמצאת מימין למסעדה</t>
  </si>
  <si>
    <t>שוחת הדיגום נמצאת בשטח המפעל, בסמוך למתקן ערך הגבה</t>
  </si>
  <si>
    <t>שוחת הדיגום נמצאת בכניסה לחלק האחורי של המפעל</t>
  </si>
  <si>
    <t>שוחת הדיגום הכללית נמצאת בסמוך לדלת המשרדים</t>
  </si>
  <si>
    <t>שוחת הדיגום נמצאת בסמוך למבשלה, מצד ימין לכניסה</t>
  </si>
  <si>
    <t>בתכנית הניטור הקודמת נדגם פעמיים בשנה- אנו מבקשים לבצע זאת גם בתכנית הניטור הנוכחית</t>
  </si>
  <si>
    <t>המפעל נדגם בזרם התעשייתי האחוד מכיוון שלא אותרה שוחה המאחדת גם את הזרם הסניטרי במפעל</t>
  </si>
  <si>
    <r>
      <t xml:space="preserve">צריכת חמצן כימית (COD), כלל מוצקים מרחפים (TSS), הגבה (PH), שמנים ושומנים כללי, כלורידים, נתרן, </t>
    </r>
    <r>
      <rPr>
        <b/>
        <sz val="11"/>
        <color rgb="FFFF0000"/>
        <rFont val="Arial"/>
        <family val="2"/>
        <scheme val="minor"/>
      </rPr>
      <t>שמן מינרלי</t>
    </r>
  </si>
  <si>
    <t>בתכנית הניטור הקודמת המפעל נדגם גם בפרמטר של שמן מינרלי- אנו מבקשים לבצע זאת גם בתוכנית הנוכחית</t>
  </si>
  <si>
    <t>נדגם בזרם התעשייתי האחוד מכיוון שלא אותרה שוחה המאחדת גם את הזרם הסניטרי במפעל. בתכנית הניטור הקודמת נדגם פעמיים בשנה- אנו מבקשים לבצע זאת גם בתכנית הניטור הנוכחית</t>
  </si>
  <si>
    <t>נדגם בזרם הכללי, מכיוון שלא אותרה השוחה המלכדת רק את הזרם התעשייתי האחוד במפעל</t>
  </si>
  <si>
    <t>בתכנית הניטור הקודמת המפעל נדגם חמש פעמים בשנה - אנו מבקשים לבצע זאת גם בתכנית הניטור הנוכחית</t>
  </si>
  <si>
    <t>בתכנית הניטור הקודמת המפעל נדגם פעמיים בשנה - אנו מבקשים לבצע זאת גם בתכנית הניטור הנוכחית</t>
  </si>
  <si>
    <t>בתכנית הניטור הקודמת המפעל נדגם שלוש פעמים בשנה - אנו מבקשים לבצע זאת גם בתכנית הניטור הנוכחית</t>
  </si>
  <si>
    <t>המ</t>
  </si>
  <si>
    <t>המפעל נדגם בזרם התעשייתי האחוד מכיוון שלא אותרה שוחה המאחדת גם את הזרם הסניטרי במפעל. בתכנית הניטור הקודמת המפעל נדגם פעמיים בשנה - אנו מבקשים לבצע זאת גם בתכנית הניטור הנוכחית</t>
  </si>
  <si>
    <t xml:space="preserve">המפעל נדגם בזרם התעשייתי האחוד מכיוון שלא אותרה שוחה המאחדת גם את הזרם הסניטרי במפעל. </t>
  </si>
  <si>
    <t xml:space="preserve">המפעל נדגם בזרם הכללי מכיוון שלא אותרה שוחה המלכדת רק את הזרם התעשייתי במפעל. </t>
  </si>
  <si>
    <t>המפעל נדגם בזרם הכללי מכיוון שלא אותרה שוחה המלכדת רק את הזרם התעשייתי במפעל. בתכנית הניטור הקודמת המפעל נדגם פעם אחת בשנה - אנו מבקשים לבצע זאת גם בתכנית הניטור הנוכחית</t>
  </si>
  <si>
    <t xml:space="preserve">המפעל נדגם בזרם התעשייתי האחוד לבקשת המפעל </t>
  </si>
  <si>
    <t>המפעל נדגם בזרם הכללי מכיוון שלא אותרה שוחה המלכדת רק את הזרם התעשייתי במפעל</t>
  </si>
  <si>
    <t>המפעל נדגם בזרם הכללי מכיוון שלא אותרה שוחה המלכדת רק את הזרם התעשייתי במפעל. בתכנית הניטור הקודמת המפעל נדגם 3 פעמים בשנה ללא הפרמטרים ציאנידים, DOX - אנו מבקשים לבצע זאת גם בתכנית הניטור הנוכחית</t>
  </si>
  <si>
    <t>מבקשים להסיר מתוכנית הניטור וזאת  כי לא נמצא חשש להזרמת שפכי תעשייה</t>
  </si>
  <si>
    <t>13.12.2020</t>
  </si>
  <si>
    <t>נסגר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</si>
</sst>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charset val="177"/>
      <scheme val="minor"/>
    </font>
    <font>
      <b/>
      <sz val="11"/>
      <color theme="1"/>
      <name val="Arial"/>
      <family val="2"/>
      <scheme val="minor"/>
    </font>
    <font>
      <sz val="11"/>
      <color theme="1"/>
      <name val="Arial"/>
      <family val="2"/>
      <scheme val="minor"/>
    </font>
    <font>
      <sz val="11"/>
      <color rgb="FFFF0000"/>
      <name val="Arial"/>
      <family val="2"/>
      <scheme val="minor"/>
    </font>
    <font>
      <b/>
      <sz val="11"/>
      <name val="Arial"/>
      <family val="2"/>
      <scheme val="minor"/>
    </font>
    <font>
      <sz val="11"/>
      <name val="Arial"/>
      <family val="2"/>
      <scheme val="minor"/>
    </font>
    <font>
      <b/>
      <sz val="11"/>
      <name val="Arial"/>
      <scheme val="minor"/>
    </font>
    <font>
      <sz val="11"/>
      <name val="Arial"/>
      <family val="2"/>
      <charset val="177"/>
      <scheme val="minor"/>
    </font>
    <font>
      <b/>
      <sz val="14"/>
      <color rgb="FFC00000"/>
      <name val="Arial"/>
      <family val="2"/>
      <scheme val="minor"/>
    </font>
    <font>
      <sz val="14"/>
      <color rgb="FFC00000"/>
      <name val="Arial"/>
      <family val="2"/>
      <scheme val="minor"/>
    </font>
    <font>
      <sz val="11"/>
      <color rgb="FFC00000"/>
      <name val="Arial"/>
      <family val="2"/>
      <scheme val="minor"/>
    </font>
    <font>
      <b/>
      <sz val="11"/>
      <color rgb="FFFF0000"/>
      <name val="Arial"/>
      <family val="2"/>
      <scheme val="minor"/>
    </font>
    <font>
      <sz val="8"/>
      <name val="Arial"/>
      <family val="2"/>
      <charset val="177"/>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s>
  <borders count="29">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rgb="FFFF0000"/>
      </bottom>
      <diagonal/>
    </border>
    <border>
      <left style="medium">
        <color indexed="64"/>
      </left>
      <right style="medium">
        <color indexed="64"/>
      </right>
      <top style="thin">
        <color indexed="64"/>
      </top>
      <bottom style="thick">
        <color rgb="FFFF0000"/>
      </bottom>
      <diagonal/>
    </border>
    <border>
      <left style="medium">
        <color indexed="64"/>
      </left>
      <right style="medium">
        <color indexed="64"/>
      </right>
      <top/>
      <bottom style="thick">
        <color rgb="FFFF0000"/>
      </bottom>
      <diagonal/>
    </border>
    <border>
      <left/>
      <right style="medium">
        <color indexed="64"/>
      </right>
      <top/>
      <bottom style="thick">
        <color rgb="FFFF0000"/>
      </bottom>
      <diagonal/>
    </border>
    <border>
      <left/>
      <right/>
      <top/>
      <bottom style="thick">
        <color rgb="FFFF0000"/>
      </bottom>
      <diagonal/>
    </border>
    <border>
      <left/>
      <right style="medium">
        <color indexed="64"/>
      </right>
      <top style="thin">
        <color indexed="64"/>
      </top>
      <bottom style="thick">
        <color rgb="FFFF0000"/>
      </bottom>
      <diagonal/>
    </border>
    <border>
      <left style="thin">
        <color indexed="64"/>
      </left>
      <right style="thin">
        <color indexed="64"/>
      </right>
      <top/>
      <bottom style="thick">
        <color rgb="FFFF0000"/>
      </bottom>
      <diagonal/>
    </border>
    <border>
      <left style="thin">
        <color indexed="64"/>
      </left>
      <right style="thin">
        <color indexed="64"/>
      </right>
      <top style="thick">
        <color rgb="FFFF0000"/>
      </top>
      <bottom style="thick">
        <color rgb="FFFF0000"/>
      </bottom>
      <diagonal/>
    </border>
    <border>
      <left style="medium">
        <color indexed="64"/>
      </left>
      <right style="medium">
        <color indexed="64"/>
      </right>
      <top style="thick">
        <color rgb="FFFF0000"/>
      </top>
      <bottom style="thick">
        <color rgb="FFFF0000"/>
      </bottom>
      <diagonal/>
    </border>
    <border>
      <left/>
      <right style="medium">
        <color indexed="64"/>
      </right>
      <top style="thick">
        <color rgb="FFFF0000"/>
      </top>
      <bottom style="thick">
        <color rgb="FFFF0000"/>
      </bottom>
      <diagonal/>
    </border>
    <border>
      <left/>
      <right/>
      <top style="thick">
        <color rgb="FFFF0000"/>
      </top>
      <bottom style="thick">
        <color rgb="FFFF0000"/>
      </bottom>
      <diagonal/>
    </border>
  </borders>
  <cellStyleXfs count="1">
    <xf numFmtId="0" fontId="0" fillId="0" borderId="0"/>
  </cellStyleXfs>
  <cellXfs count="95">
    <xf numFmtId="0" fontId="0" fillId="0" borderId="0" xfId="0"/>
    <xf numFmtId="0" fontId="1" fillId="0" borderId="0" xfId="0" applyFont="1"/>
    <xf numFmtId="0" fontId="0" fillId="0" borderId="5" xfId="0" applyBorder="1" applyAlignment="1">
      <alignment horizontal="right" vertical="center" readingOrder="2"/>
    </xf>
    <xf numFmtId="0" fontId="0" fillId="0" borderId="5" xfId="0" applyBorder="1" applyAlignment="1">
      <alignment horizontal="right" vertical="center" wrapText="1" readingOrder="2"/>
    </xf>
    <xf numFmtId="0" fontId="1" fillId="3" borderId="5" xfId="0" applyFont="1" applyFill="1" applyBorder="1" applyAlignment="1">
      <alignment horizontal="right" vertical="center" readingOrder="2"/>
    </xf>
    <xf numFmtId="0" fontId="0" fillId="0" borderId="6" xfId="0" applyFill="1" applyBorder="1" applyAlignment="1">
      <alignment horizontal="right" vertical="center" readingOrder="2"/>
    </xf>
    <xf numFmtId="0" fontId="1" fillId="3" borderId="3" xfId="0" applyFont="1" applyFill="1" applyBorder="1" applyAlignment="1" applyProtection="1">
      <alignment wrapText="1"/>
      <protection locked="0"/>
    </xf>
    <xf numFmtId="0" fontId="1" fillId="3" borderId="7" xfId="0" applyFont="1"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0" xfId="0" applyAlignment="1" applyProtection="1">
      <alignment vertical="center" wrapText="1"/>
      <protection locked="0"/>
    </xf>
    <xf numFmtId="0" fontId="0" fillId="0" borderId="0" xfId="0" applyAlignment="1" applyProtection="1">
      <alignment horizontal="right" vertical="center" wrapText="1"/>
      <protection locked="0"/>
    </xf>
    <xf numFmtId="0" fontId="0" fillId="0" borderId="0" xfId="0" applyBorder="1" applyAlignment="1" applyProtection="1">
      <alignment wrapText="1"/>
      <protection locked="0"/>
    </xf>
    <xf numFmtId="0" fontId="0" fillId="0" borderId="5" xfId="0" applyBorder="1" applyAlignment="1" applyProtection="1">
      <alignment vertical="center" wrapText="1"/>
      <protection locked="0"/>
    </xf>
    <xf numFmtId="0" fontId="0" fillId="0" borderId="0" xfId="0" applyAlignment="1" applyProtection="1">
      <alignment vertical="center" wrapText="1"/>
    </xf>
    <xf numFmtId="0" fontId="1" fillId="0" borderId="0" xfId="0" applyFont="1" applyBorder="1" applyAlignment="1" applyProtection="1">
      <alignment wrapText="1"/>
    </xf>
    <xf numFmtId="0" fontId="0" fillId="0" borderId="0" xfId="0" applyAlignment="1" applyProtection="1">
      <alignment horizontal="right" vertical="center" wrapText="1"/>
    </xf>
    <xf numFmtId="0" fontId="0" fillId="0" borderId="0" xfId="0" applyBorder="1" applyAlignment="1" applyProtection="1">
      <alignment vertical="center" wrapText="1"/>
    </xf>
    <xf numFmtId="0" fontId="4" fillId="2" borderId="11"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protection locked="0"/>
    </xf>
    <xf numFmtId="0" fontId="4" fillId="2" borderId="12" xfId="0" applyFont="1" applyFill="1" applyBorder="1" applyAlignment="1" applyProtection="1">
      <alignment vertical="center" wrapText="1"/>
      <protection locked="0"/>
    </xf>
    <xf numFmtId="0" fontId="4" fillId="2" borderId="12" xfId="0" applyFont="1" applyFill="1" applyBorder="1" applyAlignment="1" applyProtection="1">
      <alignment vertical="center" wrapText="1"/>
    </xf>
    <xf numFmtId="0" fontId="4" fillId="2" borderId="12" xfId="0" applyFont="1" applyFill="1" applyBorder="1" applyAlignment="1" applyProtection="1">
      <alignment horizontal="right" vertical="center" wrapText="1"/>
    </xf>
    <xf numFmtId="0" fontId="4" fillId="2" borderId="12" xfId="0" applyFont="1" applyFill="1" applyBorder="1" applyAlignment="1" applyProtection="1">
      <alignment horizontal="right" vertical="center" wrapText="1"/>
      <protection locked="0"/>
    </xf>
    <xf numFmtId="0" fontId="5" fillId="4" borderId="13"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16"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5" fillId="0" borderId="0" xfId="0" applyFont="1"/>
    <xf numFmtId="0" fontId="0" fillId="0" borderId="0" xfId="0" applyAlignment="1">
      <alignment horizontal="center"/>
    </xf>
    <xf numFmtId="0" fontId="2" fillId="0" borderId="0" xfId="0" applyFont="1"/>
    <xf numFmtId="0" fontId="5" fillId="5" borderId="9" xfId="0" applyFont="1" applyFill="1" applyBorder="1" applyAlignment="1" applyProtection="1">
      <alignment horizontal="center" vertical="center" wrapText="1"/>
      <protection locked="0"/>
    </xf>
    <xf numFmtId="0" fontId="6" fillId="5" borderId="8" xfId="0" applyFont="1" applyFill="1" applyBorder="1" applyAlignment="1" applyProtection="1">
      <alignment vertical="center" wrapText="1"/>
      <protection locked="0"/>
    </xf>
    <xf numFmtId="0" fontId="0" fillId="0" borderId="0" xfId="0" applyBorder="1"/>
    <xf numFmtId="0" fontId="4" fillId="5" borderId="12" xfId="0" applyFont="1" applyFill="1" applyBorder="1" applyAlignment="1" applyProtection="1">
      <alignment vertical="center" wrapText="1"/>
      <protection locked="0"/>
    </xf>
    <xf numFmtId="0" fontId="0" fillId="5" borderId="0" xfId="0" applyFill="1" applyAlignment="1" applyProtection="1">
      <alignment vertical="center" wrapText="1"/>
      <protection locked="0"/>
    </xf>
    <xf numFmtId="0" fontId="1" fillId="5" borderId="3" xfId="0" applyFont="1" applyFill="1" applyBorder="1" applyAlignment="1" applyProtection="1">
      <alignment wrapText="1"/>
      <protection locked="0"/>
    </xf>
    <xf numFmtId="0" fontId="0" fillId="0" borderId="0" xfId="0" applyAlignment="1"/>
    <xf numFmtId="0" fontId="0" fillId="0" borderId="0" xfId="0" applyBorder="1" applyAlignment="1">
      <alignment horizontal="center"/>
    </xf>
    <xf numFmtId="0" fontId="7" fillId="0" borderId="5" xfId="0" applyFont="1" applyBorder="1" applyAlignment="1" applyProtection="1">
      <alignment horizontal="center" vertical="center" wrapText="1" readingOrder="2"/>
      <protection locked="0"/>
    </xf>
    <xf numFmtId="0" fontId="7" fillId="0" borderId="1" xfId="0" applyFont="1" applyBorder="1" applyAlignment="1" applyProtection="1">
      <alignment horizontal="center" vertical="center" wrapText="1" readingOrder="2"/>
      <protection locked="0"/>
    </xf>
    <xf numFmtId="0" fontId="7" fillId="0" borderId="1" xfId="0" applyFont="1" applyBorder="1" applyAlignment="1" applyProtection="1">
      <alignment horizontal="center" vertical="center" wrapText="1" readingOrder="2"/>
    </xf>
    <xf numFmtId="0" fontId="7" fillId="0" borderId="1" xfId="0" applyFont="1" applyBorder="1" applyAlignment="1" applyProtection="1">
      <alignment horizontal="right" vertical="center" wrapText="1" readingOrder="2"/>
    </xf>
    <xf numFmtId="0" fontId="7" fillId="0" borderId="10" xfId="0" applyFont="1" applyBorder="1" applyAlignment="1" applyProtection="1">
      <alignment horizontal="center" vertical="center" wrapText="1" readingOrder="2"/>
      <protection locked="0"/>
    </xf>
    <xf numFmtId="0" fontId="7" fillId="0" borderId="2" xfId="0" applyFont="1" applyBorder="1" applyAlignment="1" applyProtection="1">
      <alignment horizontal="center" vertical="center" wrapText="1" readingOrder="2"/>
      <protection locked="0"/>
    </xf>
    <xf numFmtId="0" fontId="7" fillId="0" borderId="5" xfId="0" applyFont="1" applyBorder="1" applyAlignment="1" applyProtection="1">
      <alignment horizontal="center" vertical="center" wrapText="1" readingOrder="2"/>
    </xf>
    <xf numFmtId="0" fontId="7" fillId="0" borderId="5" xfId="0" applyFont="1" applyBorder="1" applyAlignment="1" applyProtection="1">
      <alignment horizontal="right" vertical="center" wrapText="1" readingOrder="2"/>
    </xf>
    <xf numFmtId="0" fontId="7" fillId="0" borderId="17" xfId="0" applyFont="1" applyBorder="1" applyAlignment="1" applyProtection="1">
      <alignment horizontal="center" vertical="center" wrapText="1" readingOrder="2"/>
      <protection locked="0"/>
    </xf>
    <xf numFmtId="0" fontId="7" fillId="0" borderId="16" xfId="0" applyFont="1" applyBorder="1" applyAlignment="1" applyProtection="1">
      <alignment horizontal="center" vertical="center" wrapText="1" readingOrder="2"/>
      <protection locked="0"/>
    </xf>
    <xf numFmtId="0" fontId="7" fillId="0" borderId="9" xfId="0" applyFont="1" applyBorder="1" applyAlignment="1" applyProtection="1">
      <alignment horizontal="center" vertical="center" wrapText="1" readingOrder="2"/>
      <protection locked="0"/>
    </xf>
    <xf numFmtId="0" fontId="8" fillId="0" borderId="0" xfId="0" applyFont="1" applyAlignment="1"/>
    <xf numFmtId="0" fontId="9" fillId="0" borderId="0" xfId="0" applyFont="1" applyAlignment="1"/>
    <xf numFmtId="0" fontId="10" fillId="0" borderId="0" xfId="0" applyFont="1"/>
    <xf numFmtId="0" fontId="0" fillId="0" borderId="0" xfId="0" applyAlignment="1">
      <alignment wrapText="1"/>
    </xf>
    <xf numFmtId="0" fontId="0" fillId="0" borderId="0" xfId="0" applyFill="1" applyBorder="1" applyAlignment="1">
      <alignment horizontal="right" vertical="center" wrapText="1" readingOrder="2"/>
    </xf>
    <xf numFmtId="0" fontId="0" fillId="0" borderId="5" xfId="0" applyBorder="1" applyAlignment="1">
      <alignment horizontal="center"/>
    </xf>
    <xf numFmtId="0" fontId="0" fillId="0" borderId="5" xfId="0" applyBorder="1" applyAlignment="1">
      <alignment horizontal="center" wrapText="1"/>
    </xf>
    <xf numFmtId="0" fontId="11" fillId="0" borderId="1" xfId="0" applyFont="1" applyBorder="1" applyAlignment="1" applyProtection="1">
      <alignment horizontal="center" vertical="center" wrapText="1" readingOrder="2"/>
      <protection locked="0"/>
    </xf>
    <xf numFmtId="0" fontId="11" fillId="0" borderId="2" xfId="0" applyFont="1" applyBorder="1" applyAlignment="1" applyProtection="1">
      <alignment horizontal="center" vertical="center" wrapText="1" readingOrder="2"/>
      <protection locked="0"/>
    </xf>
    <xf numFmtId="0" fontId="11" fillId="0" borderId="5" xfId="0" applyFont="1" applyBorder="1" applyAlignment="1" applyProtection="1">
      <alignment horizontal="center" vertical="center" wrapText="1" readingOrder="2"/>
      <protection locked="0"/>
    </xf>
    <xf numFmtId="0" fontId="2" fillId="0" borderId="5" xfId="0" applyFont="1" applyBorder="1" applyAlignment="1">
      <alignment horizontal="center" wrapText="1"/>
    </xf>
    <xf numFmtId="0" fontId="7" fillId="0" borderId="18" xfId="0" applyFont="1" applyBorder="1" applyAlignment="1" applyProtection="1">
      <alignment horizontal="center" vertical="center" wrapText="1" readingOrder="2"/>
      <protection locked="0"/>
    </xf>
    <xf numFmtId="0" fontId="7" fillId="0" borderId="19" xfId="0" applyFont="1" applyBorder="1" applyAlignment="1" applyProtection="1">
      <alignment horizontal="center" vertical="center" wrapText="1" readingOrder="2"/>
      <protection locked="0"/>
    </xf>
    <xf numFmtId="0" fontId="7" fillId="0" borderId="20" xfId="0" applyFont="1" applyBorder="1" applyAlignment="1" applyProtection="1">
      <alignment horizontal="center" vertical="center" wrapText="1" readingOrder="2"/>
    </xf>
    <xf numFmtId="0" fontId="7" fillId="0" borderId="20" xfId="0" applyFont="1" applyBorder="1" applyAlignment="1" applyProtection="1">
      <alignment horizontal="center" vertical="center" wrapText="1" readingOrder="2"/>
      <protection locked="0"/>
    </xf>
    <xf numFmtId="0" fontId="7" fillId="0" borderId="20" xfId="0" applyFont="1" applyBorder="1" applyAlignment="1" applyProtection="1">
      <alignment horizontal="right" vertical="center" wrapText="1" readingOrder="2"/>
    </xf>
    <xf numFmtId="0" fontId="0" fillId="0" borderId="18" xfId="0" applyBorder="1" applyAlignment="1">
      <alignment horizontal="center"/>
    </xf>
    <xf numFmtId="0" fontId="0" fillId="0" borderId="18" xfId="0" applyBorder="1" applyAlignment="1">
      <alignment horizontal="center" wrapText="1"/>
    </xf>
    <xf numFmtId="0" fontId="7" fillId="0" borderId="21" xfId="0" applyFont="1" applyBorder="1" applyAlignment="1" applyProtection="1">
      <alignment horizontal="center" vertical="center" wrapText="1" readingOrder="2"/>
      <protection locked="0"/>
    </xf>
    <xf numFmtId="0" fontId="0" fillId="0" borderId="22" xfId="0" applyBorder="1" applyAlignment="1" applyProtection="1">
      <alignment vertical="center" wrapText="1"/>
      <protection locked="0"/>
    </xf>
    <xf numFmtId="0" fontId="7" fillId="0" borderId="1" xfId="0" applyFont="1" applyBorder="1" applyAlignment="1" applyProtection="1">
      <alignment horizontal="center" vertical="center" readingOrder="2"/>
      <protection locked="0"/>
    </xf>
    <xf numFmtId="0" fontId="7" fillId="0" borderId="19" xfId="0" applyFont="1" applyBorder="1" applyAlignment="1" applyProtection="1">
      <alignment horizontal="center" vertical="center" wrapText="1" readingOrder="2"/>
    </xf>
    <xf numFmtId="0" fontId="11" fillId="0" borderId="19" xfId="0" applyFont="1" applyBorder="1" applyAlignment="1" applyProtection="1">
      <alignment horizontal="center" vertical="center" wrapText="1" readingOrder="2"/>
      <protection locked="0"/>
    </xf>
    <xf numFmtId="0" fontId="7" fillId="0" borderId="19" xfId="0" applyFont="1" applyBorder="1" applyAlignment="1" applyProtection="1">
      <alignment horizontal="right" vertical="center" wrapText="1" readingOrder="2"/>
    </xf>
    <xf numFmtId="0" fontId="7" fillId="0" borderId="23" xfId="0" applyFont="1" applyBorder="1" applyAlignment="1" applyProtection="1">
      <alignment horizontal="center" vertical="center" wrapText="1" readingOrder="2"/>
      <protection locked="0"/>
    </xf>
    <xf numFmtId="0" fontId="0" fillId="0" borderId="17" xfId="0" applyBorder="1" applyAlignment="1">
      <alignment horizontal="center"/>
    </xf>
    <xf numFmtId="0" fontId="7" fillId="0" borderId="24" xfId="0" applyFont="1" applyBorder="1" applyAlignment="1" applyProtection="1">
      <alignment horizontal="center" vertical="center" wrapText="1" readingOrder="2"/>
      <protection locked="0"/>
    </xf>
    <xf numFmtId="0" fontId="5" fillId="0" borderId="1" xfId="0" applyFont="1" applyBorder="1" applyAlignment="1" applyProtection="1">
      <alignment horizontal="center" vertical="center" wrapText="1" readingOrder="2"/>
      <protection locked="0"/>
    </xf>
    <xf numFmtId="0" fontId="5" fillId="0" borderId="20" xfId="0" applyFont="1" applyBorder="1" applyAlignment="1" applyProtection="1">
      <alignment horizontal="center" vertical="center" wrapText="1" readingOrder="2"/>
      <protection locked="0"/>
    </xf>
    <xf numFmtId="0" fontId="0" fillId="0" borderId="25" xfId="0" applyBorder="1" applyAlignment="1">
      <alignment horizontal="center"/>
    </xf>
    <xf numFmtId="0" fontId="7" fillId="0" borderId="25" xfId="0" applyFont="1" applyBorder="1" applyAlignment="1" applyProtection="1">
      <alignment horizontal="center" vertical="center" wrapText="1" readingOrder="2"/>
      <protection locked="0"/>
    </xf>
    <xf numFmtId="0" fontId="0" fillId="0" borderId="25" xfId="0" applyBorder="1" applyAlignment="1">
      <alignment horizontal="center" wrapText="1"/>
    </xf>
    <xf numFmtId="0" fontId="7" fillId="0" borderId="26" xfId="0" applyFont="1" applyBorder="1" applyAlignment="1" applyProtection="1">
      <alignment horizontal="center" vertical="center" wrapText="1" readingOrder="2"/>
      <protection locked="0"/>
    </xf>
    <xf numFmtId="0" fontId="7" fillId="0" borderId="26" xfId="0" applyFont="1" applyBorder="1" applyAlignment="1" applyProtection="1">
      <alignment horizontal="center" vertical="center" wrapText="1" readingOrder="2"/>
    </xf>
    <xf numFmtId="0" fontId="7" fillId="0" borderId="26" xfId="0" applyFont="1" applyBorder="1" applyAlignment="1" applyProtection="1">
      <alignment horizontal="right" vertical="center" wrapText="1" readingOrder="2"/>
    </xf>
    <xf numFmtId="0" fontId="5" fillId="0" borderId="26" xfId="0" applyFont="1" applyBorder="1" applyAlignment="1" applyProtection="1">
      <alignment horizontal="center" vertical="center" wrapText="1" readingOrder="2"/>
      <protection locked="0"/>
    </xf>
    <xf numFmtId="0" fontId="7" fillId="0" borderId="27" xfId="0" applyFont="1" applyBorder="1" applyAlignment="1" applyProtection="1">
      <alignment horizontal="center" vertical="center" wrapText="1" readingOrder="2"/>
      <protection locked="0"/>
    </xf>
    <xf numFmtId="0" fontId="0" fillId="0" borderId="28" xfId="0" applyBorder="1" applyAlignment="1" applyProtection="1">
      <alignment vertical="center" wrapText="1"/>
      <protection locked="0"/>
    </xf>
    <xf numFmtId="0" fontId="2" fillId="0" borderId="1" xfId="0" applyFont="1" applyBorder="1" applyAlignment="1" applyProtection="1">
      <alignment horizontal="center" vertical="center" wrapText="1" readingOrder="2"/>
      <protection locked="0"/>
    </xf>
    <xf numFmtId="0" fontId="11" fillId="0" borderId="5" xfId="0" applyFont="1" applyBorder="1" applyAlignment="1">
      <alignment horizontal="center" wrapText="1"/>
    </xf>
    <xf numFmtId="0" fontId="0" fillId="6" borderId="5" xfId="0" applyFill="1" applyBorder="1" applyAlignment="1">
      <alignment horizontal="center"/>
    </xf>
    <xf numFmtId="0" fontId="11" fillId="7" borderId="1" xfId="0" applyFont="1" applyFill="1" applyBorder="1" applyAlignment="1" applyProtection="1">
      <alignment horizontal="center" vertical="center" wrapText="1" readingOrder="2"/>
      <protection locked="0"/>
    </xf>
  </cellXfs>
  <cellStyles count="1">
    <cellStyle name="Normal" xfId="0" builtinId="0"/>
  </cellStyles>
  <dxfs count="33">
    <dxf>
      <font>
        <b/>
        <i val="0"/>
        <strike val="0"/>
        <condense val="0"/>
        <extend val="0"/>
        <outline val="0"/>
        <shadow val="0"/>
        <u val="none"/>
        <vertAlign val="baseline"/>
        <sz val="9"/>
        <color auto="1"/>
        <name val="Arial"/>
        <scheme val="minor"/>
      </font>
      <fill>
        <patternFill patternType="none">
          <fgColor indexed="64"/>
          <bgColor indexed="65"/>
        </patternFill>
      </fill>
      <alignment horizontal="right" vertical="top" textRotation="0" wrapText="0" indent="0" justifyLastLine="0" shrinkToFit="0" readingOrder="0"/>
      <border diagonalUp="0" diagonalDown="0" outline="0">
        <left/>
        <right/>
        <top style="thin">
          <color theme="4" tint="0.39997558519241921"/>
        </top>
        <bottom style="thin">
          <color theme="4" tint="0.39997558519241921"/>
        </bottom>
      </border>
    </dxf>
    <dxf>
      <alignment horizontal="center" vertical="bottom" textRotation="0" wrapText="0" indent="0" justifyLastLine="0" shrinkToFit="0" readingOrder="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numFmt numFmtId="0" formatCode="General"/>
      <alignment horizontal="right"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1"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0" hidden="0"/>
    </dxf>
    <dxf>
      <font>
        <strike val="0"/>
        <outline val="0"/>
        <shadow val="0"/>
        <u val="none"/>
        <vertAlign val="baseline"/>
        <sz val="11"/>
        <color auto="1"/>
        <name val="Arial"/>
        <scheme val="minor"/>
      </font>
      <numFmt numFmtId="0" formatCode="General"/>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1"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style="thin">
          <color indexed="64"/>
        </top>
        <bottom style="thin">
          <color indexed="64"/>
        </bottom>
      </border>
      <protection locked="0" hidden="0"/>
    </dxf>
    <dxf>
      <font>
        <strike val="0"/>
        <outline val="0"/>
        <shadow val="0"/>
        <u val="none"/>
        <vertAlign val="baseline"/>
        <sz val="11"/>
        <color auto="1"/>
        <name val="Arial"/>
        <scheme val="minor"/>
      </font>
      <numFmt numFmtId="0" formatCode="General"/>
      <alignment horizontal="center" vertical="center" textRotation="0" wrapText="1" indent="0" justifyLastLine="0" shrinkToFit="0" readingOrder="2"/>
      <border diagonalUp="0" diagonalDown="0" outline="0">
        <left style="medium">
          <color indexed="64"/>
        </left>
        <right style="medium">
          <color indexed="64"/>
        </right>
        <top/>
        <bottom style="thin">
          <color indexed="64"/>
        </bottom>
      </border>
      <protection locked="1"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style="thin">
          <color indexed="64"/>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style="thin">
          <color indexed="64"/>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medium">
          <color indexed="64"/>
        </left>
        <right style="medium">
          <color indexed="64"/>
        </right>
        <top style="thin">
          <color indexed="64"/>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minor"/>
      </font>
      <alignment horizontal="center" vertical="center" textRotation="0" wrapText="1" indent="0" justifyLastLine="0" shrinkToFit="0" readingOrder="2"/>
      <border diagonalUp="0" diagonalDown="0" outline="0">
        <left style="thin">
          <color indexed="64"/>
        </left>
        <right style="thin">
          <color indexed="64"/>
        </right>
        <top style="thin">
          <color indexed="64"/>
        </top>
        <bottom style="thin">
          <color indexed="64"/>
        </bottom>
      </border>
      <protection locked="0" hidden="0"/>
    </dxf>
    <dxf>
      <border outline="0">
        <right style="medium">
          <color indexed="64"/>
        </right>
        <top style="medium">
          <color indexed="64"/>
        </top>
      </border>
    </dxf>
    <dxf>
      <font>
        <strike val="0"/>
        <outline val="0"/>
        <shadow val="0"/>
        <u val="none"/>
        <vertAlign val="baseline"/>
        <sz val="11"/>
        <color auto="1"/>
        <name val="Arial"/>
        <scheme val="minor"/>
      </font>
      <alignment horizontal="center" vertical="center" textRotation="0" wrapText="1" indent="0" justifyLastLine="0" shrinkToFit="0" readingOrder="2"/>
      <protection locked="0" hidden="0"/>
    </dxf>
    <dxf>
      <font>
        <strike val="0"/>
        <outline val="0"/>
        <shadow val="0"/>
        <u val="none"/>
        <vertAlign val="baseline"/>
        <sz val="11"/>
        <color auto="1"/>
        <name val="Arial"/>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AB299" totalsRowShown="0" headerRowDxfId="32" dataDxfId="31" tableBorderDxfId="30">
  <autoFilter ref="A5:AB299" xr:uid="{00000000-0009-0000-0100-000001000000}"/>
  <tableColumns count="28">
    <tableColumn id="1" xr3:uid="{00000000-0010-0000-0000-000001000000}" name="שם בית העסק" dataDxfId="29"/>
    <tableColumn id="2" xr3:uid="{00000000-0010-0000-0000-000002000000}" name="נכלל בתוכנית הניטור (יש לבחור מתוך רשימה)" dataDxfId="28"/>
    <tableColumn id="3" xr3:uid="{00000000-0010-0000-0000-000003000000}" name="מגזר תעשייתי_x000a_(יש לבחור מתוך רשימה)" dataDxfId="27"/>
    <tableColumn id="4" xr3:uid="{00000000-0010-0000-0000-000004000000}" name="כתובת" dataDxfId="26"/>
    <tableColumn id="5" xr3:uid="{00000000-0010-0000-0000-000005000000}" name="צריכת מים שנתית (מ&quot;ק)" dataDxfId="25"/>
    <tableColumn id="6" xr3:uid="{00000000-0010-0000-0000-000006000000}" name="צריכת מים יומית ממוצעת (מ&quot;ק)" dataDxfId="24"/>
    <tableColumn id="7" xr3:uid="{00000000-0010-0000-0000-000007000000}" name="מס' דיגומים מזערי בשנה ע&quot;פ הכללים_x000a_(מילוי אוטומטי ע&quot;פ האמור הכללים)" dataDxfId="23">
      <calculatedColumnFormula>VLOOKUP('תכנית ניטור בסיסית'!C6,'תוספת שלישית בכללים'!$A$2:$D$25,2,FALSE)</calculatedColumnFormula>
    </tableColumn>
    <tableColumn id="8" xr3:uid="{00000000-0010-0000-0000-000008000000}" name="תדירות דיגום שנתית מתוכננת_x000a_(יודגש ויוסבר בעמודת &quot;הערות&quot; במידה ושונה מהאמור בכללים)" dataDxfId="22"/>
    <tableColumn id="9" xr3:uid="{00000000-0010-0000-0000-000009000000}" name="נקודת דיגום ע&quot;פ הכללים_x000a_(מילוי אוטומטי ע&quot;פ האמור הכללים)" dataDxfId="21">
      <calculatedColumnFormula>VLOOKUP('תכנית ניטור בסיסית'!C6,'תוספת שלישית בכללים'!$A$2:$D$25,3,FALSE)</calculatedColumnFormula>
    </tableColumn>
    <tableColumn id="10" xr3:uid="{00000000-0010-0000-0000-00000A000000}" name="נקודת דיגום מתוכננת (יודגש ויוסבר בעמודת &quot;הערות&quot; במידה ושונה מהאמור בכללים)" dataDxfId="20"/>
    <tableColumn id="11" xr3:uid="{00000000-0010-0000-0000-00000B000000}" name="פרמטרים לבדיקה ע&quot;פ הכללים_x000a_(מילוי אוטומטי ע&quot;פ האמור בכללים)" dataDxfId="19">
      <calculatedColumnFormula>VLOOKUP(C6,'תוספת שלישית בכללים'!$A$2:$D$25,4,FALSE)</calculatedColumnFormula>
    </tableColumn>
    <tableColumn id="12" xr3:uid="{00000000-0010-0000-0000-00000C000000}" name="פרמטרים מתוכננים לבדיקה_x000a_(יודגש ויוסבר בעמודת &quot;הערות&quot; במידה ושונה מהאמור בכללים)" dataDxfId="18"/>
    <tableColumn id="13" xr3:uid="{00000000-0010-0000-0000-00000D000000}" name="סוג הדיגום (חטף ו/או מורכב )" dataDxfId="17"/>
    <tableColumn id="14" xr3:uid="{00000000-0010-0000-0000-00000E000000}" name="תדירות דיגום שנתית בתוכנית קודמת (למילוי עבור מפעלים בתדירות קטנה מ- 4 פעמים בשנה בתוכנית ניטור הנוכחית) " dataDxfId="16"/>
    <tableColumn id="15" xr3:uid="{00000000-0010-0000-0000-00000F000000}" name="הערות" dataDxfId="15"/>
    <tableColumn id="16" xr3:uid="{00000000-0010-0000-0000-000010000000}" name="שם הנקודה " dataDxfId="14"/>
    <tableColumn id="17" xr3:uid="{00000000-0010-0000-0000-000011000000}" name="ח.פ. מפעל" dataDxfId="13"/>
    <tableColumn id="18" xr3:uid="{00000000-0010-0000-0000-000012000000}" name="סוג נקודת דיגום (יש לבחור מתוך רשימה)" dataDxfId="12"/>
    <tableColumn id="19" xr3:uid="{00000000-0010-0000-0000-000013000000}" name="תיאור נקודת דיגום מילוי טקסט חופשי " dataDxfId="11"/>
    <tableColumn id="20" xr3:uid="{00000000-0010-0000-0000-000014000000}" name="תדירות דיגום בחודשים (ימולא ע&quot;י ממונה סביבה)" dataDxfId="10"/>
    <tableColumn id="21" xr3:uid="{00000000-0010-0000-0000-000015000000}" name="X" dataDxfId="9"/>
    <tableColumn id="22" xr3:uid="{00000000-0010-0000-0000-000016000000}" name="Y" dataDxfId="8"/>
    <tableColumn id="23" xr3:uid="{00000000-0010-0000-0000-000017000000}" name="ח.פ. מט&quot;ש" dataDxfId="7"/>
    <tableColumn id="24" xr3:uid="{00000000-0010-0000-0000-000018000000}" name="שם מט&quot;ש קולט" dataDxfId="6"/>
    <tableColumn id="25" xr3:uid="{00000000-0010-0000-0000-000019000000}" name="תהליך טיפול במפעל (יש לבחור מתוך רשימה)" dataDxfId="5"/>
    <tableColumn id="27" xr3:uid="{00000000-0010-0000-0000-00001B000000}" name="ח.פ. יצרן שפכים" dataDxfId="4"/>
    <tableColumn id="28" xr3:uid="{00000000-0010-0000-0000-00001C000000}" name="מספר הנקודה לדיווח למערכת (ימולא ע&quot;י ממונה סביבה)" dataDxfId="3"/>
    <tableColumn id="26" xr3:uid="{00000000-0010-0000-0000-00001A000000}" name="מספר אתר סביבתי של המפעל (ימולא ע&quot;י ממונה סביבה)" dataDxfId="2"/>
  </tableColumns>
  <tableStyleInfo name="TableStyleMedium2" showFirstColumn="0" showLastColumn="0" showRowStripes="1" showColumnStripes="0"/>
  <extLst>
    <ext xmlns:x14="http://schemas.microsoft.com/office/spreadsheetml/2009/9/main" uri="{504A1905-F514-4f6f-8877-14C23A59335A}">
      <x14:table altText="טבלת תוכנית ניטור בסיסית" altTextSummary="טבלת תוכנית ניטור בסיסית"/>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3:D31" totalsRowShown="0">
  <autoFilter ref="A3:D31" xr:uid="{00000000-0009-0000-0100-000002000000}"/>
  <tableColumns count="4">
    <tableColumn id="1" xr3:uid="{00000000-0010-0000-0100-000001000000}" name="אות עמודה" dataDxfId="1"/>
    <tableColumn id="2" xr3:uid="{00000000-0010-0000-0100-000002000000}" name="שם עמודה" dataDxfId="0"/>
    <tableColumn id="5" xr3:uid="{00000000-0010-0000-0100-000005000000}" name="תוכן עמודה"/>
    <tableColumn id="4" xr3:uid="{00000000-0010-0000-0100-000004000000}" name="הסבר "/>
  </tableColumns>
  <tableStyleInfo name="TableStyleMedium2" showFirstColumn="0" showLastColumn="0" showRowStripes="1" showColumnStripes="0"/>
  <extLst>
    <ext xmlns:x14="http://schemas.microsoft.com/office/spreadsheetml/2009/9/main" uri="{504A1905-F514-4f6f-8877-14C23A59335A}">
      <x14:table altText="הסבר לטופס לפי עמודות"/>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99"/>
  <sheetViews>
    <sheetView rightToLeft="1" tabSelected="1" topLeftCell="I1" zoomScale="60" zoomScaleNormal="60" workbookViewId="0">
      <pane ySplit="5" topLeftCell="A66" activePane="bottomLeft" state="frozen"/>
      <selection pane="bottomLeft" activeCell="W67" sqref="W67"/>
    </sheetView>
  </sheetViews>
  <sheetFormatPr defaultColWidth="9" defaultRowHeight="13.8" x14ac:dyDescent="0.25"/>
  <cols>
    <col min="1" max="1" width="22.3984375" style="9" customWidth="1"/>
    <col min="2" max="2" width="18.8984375" style="9" customWidth="1"/>
    <col min="3" max="3" width="19" style="9" customWidth="1"/>
    <col min="4" max="4" width="31.59765625" style="9" bestFit="1" customWidth="1"/>
    <col min="5" max="5" width="12" style="9" customWidth="1"/>
    <col min="6" max="6" width="13.19921875" style="9" customWidth="1"/>
    <col min="7" max="7" width="15.19921875" style="16" customWidth="1"/>
    <col min="8" max="8" width="14.8984375" style="9" customWidth="1"/>
    <col min="9" max="9" width="13.09765625" style="15" customWidth="1"/>
    <col min="10" max="10" width="18.3984375" style="10" customWidth="1"/>
    <col min="11" max="11" width="16.59765625" style="15" customWidth="1"/>
    <col min="12" max="12" width="16.3984375" style="9" customWidth="1"/>
    <col min="13" max="13" width="8.8984375" style="9" customWidth="1"/>
    <col min="14" max="18" width="15.3984375" style="9" customWidth="1"/>
    <col min="19" max="19" width="21.8984375" style="9" customWidth="1"/>
    <col min="20" max="23" width="15.3984375" style="9" customWidth="1"/>
    <col min="24" max="24" width="16.3984375" style="9" bestFit="1" customWidth="1"/>
    <col min="25" max="27" width="17.8984375" style="9" customWidth="1"/>
    <col min="28" max="28" width="15.3984375" style="9" customWidth="1"/>
    <col min="29" max="16384" width="9" style="9"/>
  </cols>
  <sheetData>
    <row r="1" spans="1:28" ht="14.4" thickBot="1" x14ac:dyDescent="0.3">
      <c r="A1" s="6" t="s">
        <v>41</v>
      </c>
      <c r="B1" s="7" t="s">
        <v>466</v>
      </c>
      <c r="C1" s="8"/>
      <c r="D1" s="6" t="s">
        <v>39</v>
      </c>
      <c r="E1" s="7"/>
      <c r="F1" s="8"/>
      <c r="G1" s="13"/>
      <c r="H1" s="38" t="s">
        <v>210</v>
      </c>
    </row>
    <row r="2" spans="1:28" ht="28.2" thickBot="1" x14ac:dyDescent="0.3">
      <c r="A2" s="6" t="s">
        <v>354</v>
      </c>
      <c r="B2" s="7" t="s">
        <v>353</v>
      </c>
      <c r="C2" s="8"/>
      <c r="D2" s="6" t="s">
        <v>40</v>
      </c>
      <c r="E2" s="7"/>
      <c r="F2" s="8"/>
      <c r="G2" s="13"/>
    </row>
    <row r="3" spans="1:28" ht="14.4" thickBot="1" x14ac:dyDescent="0.3">
      <c r="A3" s="39"/>
      <c r="B3" s="7"/>
      <c r="C3" s="8"/>
      <c r="D3" s="6"/>
      <c r="E3" s="7"/>
      <c r="F3" s="8"/>
      <c r="G3" s="14"/>
      <c r="H3" s="11"/>
    </row>
    <row r="4" spans="1:28" ht="14.4" thickBot="1" x14ac:dyDescent="0.3">
      <c r="G4" s="13"/>
    </row>
    <row r="5" spans="1:28" ht="74.25" customHeight="1" thickBot="1" x14ac:dyDescent="0.3">
      <c r="A5" s="17" t="s">
        <v>0</v>
      </c>
      <c r="B5" s="17" t="s">
        <v>110</v>
      </c>
      <c r="C5" s="18" t="s">
        <v>111</v>
      </c>
      <c r="D5" s="19" t="s">
        <v>1</v>
      </c>
      <c r="E5" s="37" t="s">
        <v>173</v>
      </c>
      <c r="F5" s="19" t="s">
        <v>2</v>
      </c>
      <c r="G5" s="20" t="s">
        <v>112</v>
      </c>
      <c r="H5" s="19" t="s">
        <v>113</v>
      </c>
      <c r="I5" s="21" t="s">
        <v>114</v>
      </c>
      <c r="J5" s="22" t="s">
        <v>115</v>
      </c>
      <c r="K5" s="21" t="s">
        <v>116</v>
      </c>
      <c r="L5" s="19" t="s">
        <v>117</v>
      </c>
      <c r="M5" s="19" t="s">
        <v>118</v>
      </c>
      <c r="N5" s="19" t="s">
        <v>119</v>
      </c>
      <c r="O5" s="19" t="s">
        <v>3</v>
      </c>
      <c r="P5" s="23" t="s">
        <v>120</v>
      </c>
      <c r="Q5" s="28" t="s">
        <v>150</v>
      </c>
      <c r="R5" s="24" t="s">
        <v>194</v>
      </c>
      <c r="S5" s="25" t="s">
        <v>196</v>
      </c>
      <c r="T5" s="25" t="s">
        <v>121</v>
      </c>
      <c r="U5" s="29" t="s">
        <v>65</v>
      </c>
      <c r="V5" s="30" t="s">
        <v>66</v>
      </c>
      <c r="W5" s="34" t="s">
        <v>151</v>
      </c>
      <c r="X5" s="26" t="s">
        <v>71</v>
      </c>
      <c r="Y5" s="27" t="s">
        <v>207</v>
      </c>
      <c r="Z5" s="35" t="s">
        <v>152</v>
      </c>
      <c r="AA5" s="35" t="s">
        <v>153</v>
      </c>
      <c r="AB5" s="35" t="s">
        <v>209</v>
      </c>
    </row>
    <row r="6" spans="1:28" ht="82.8" x14ac:dyDescent="0.25">
      <c r="A6" s="58" t="s">
        <v>257</v>
      </c>
      <c r="B6" s="42" t="s">
        <v>38</v>
      </c>
      <c r="C6" s="42" t="s">
        <v>43</v>
      </c>
      <c r="D6" s="59" t="s">
        <v>301</v>
      </c>
      <c r="E6" s="58">
        <v>7118</v>
      </c>
      <c r="F6" s="47">
        <v>19.501000000000001</v>
      </c>
      <c r="G6" s="44">
        <f>VLOOKUP('תכנית ניטור בסיסית'!C6,'תוספת שלישית בכללים'!$A$2:$D$25,2,FALSE)</f>
        <v>4</v>
      </c>
      <c r="H6" s="47">
        <v>4</v>
      </c>
      <c r="I6" s="44" t="str">
        <f>VLOOKUP('תכנית ניטור בסיסית'!C6,'תוספת שלישית בכללים'!$A$2:$D$25,3,FALSE)</f>
        <v>זרם כללי</v>
      </c>
      <c r="J6" s="60" t="s">
        <v>7</v>
      </c>
      <c r="K6" s="45" t="str">
        <f>VLOOKUP(C6,'תוספת שלישית בכללים'!$A$2:$D$25,4,FALSE)</f>
        <v>שמנים ושומנים,pH, COD, TSS, כלורידים, נתרן</v>
      </c>
      <c r="L6" s="59" t="s">
        <v>411</v>
      </c>
      <c r="M6" s="58" t="s">
        <v>13</v>
      </c>
      <c r="N6" s="43"/>
      <c r="O6" s="60" t="s">
        <v>449</v>
      </c>
      <c r="P6" s="43" t="s">
        <v>264</v>
      </c>
      <c r="Q6" s="43"/>
      <c r="R6" s="59" t="s">
        <v>67</v>
      </c>
      <c r="S6" s="59" t="s">
        <v>347</v>
      </c>
      <c r="T6" s="43"/>
      <c r="U6" s="58">
        <v>212108</v>
      </c>
      <c r="V6" s="58">
        <v>633949</v>
      </c>
      <c r="W6" s="58">
        <v>514425651</v>
      </c>
      <c r="X6" s="59" t="s">
        <v>312</v>
      </c>
      <c r="Y6" s="46" t="s">
        <v>96</v>
      </c>
      <c r="Z6" s="58">
        <v>500210265</v>
      </c>
      <c r="AA6" s="46"/>
      <c r="AB6" s="43"/>
    </row>
    <row r="7" spans="1:28" ht="82.8" x14ac:dyDescent="0.25">
      <c r="A7" s="58" t="s">
        <v>255</v>
      </c>
      <c r="B7" s="42" t="s">
        <v>38</v>
      </c>
      <c r="C7" s="42" t="s">
        <v>43</v>
      </c>
      <c r="D7" s="59" t="s">
        <v>299</v>
      </c>
      <c r="E7" s="58">
        <v>5347</v>
      </c>
      <c r="F7" s="47">
        <v>14.648999999999999</v>
      </c>
      <c r="G7" s="44">
        <f>VLOOKUP('תכנית ניטור בסיסית'!C7,'תוספת שלישית בכללים'!$A$2:$D$25,2,FALSE)</f>
        <v>4</v>
      </c>
      <c r="H7" s="47">
        <v>4</v>
      </c>
      <c r="I7" s="44" t="str">
        <f>VLOOKUP('תכנית ניטור בסיסית'!C7,'תוספת שלישית בכללים'!$A$2:$D$25,3,FALSE)</f>
        <v>זרם כללי</v>
      </c>
      <c r="J7" s="43" t="s">
        <v>8</v>
      </c>
      <c r="K7" s="45" t="str">
        <f>VLOOKUP(C7,'תוספת שלישית בכללים'!$A$2:$D$25,4,FALSE)</f>
        <v>שמנים ושומנים,pH, COD, TSS, כלורידים, נתרן</v>
      </c>
      <c r="L7" s="59" t="s">
        <v>411</v>
      </c>
      <c r="M7" s="58" t="s">
        <v>13</v>
      </c>
      <c r="N7" s="43"/>
      <c r="O7" s="43"/>
      <c r="P7" s="43" t="s">
        <v>264</v>
      </c>
      <c r="Q7" s="43"/>
      <c r="R7" s="59" t="s">
        <v>67</v>
      </c>
      <c r="S7" s="59" t="s">
        <v>345</v>
      </c>
      <c r="T7" s="43"/>
      <c r="U7" s="58">
        <v>212070</v>
      </c>
      <c r="V7" s="58">
        <v>634335</v>
      </c>
      <c r="W7" s="58">
        <v>514425651</v>
      </c>
      <c r="X7" s="59" t="s">
        <v>312</v>
      </c>
      <c r="Y7" s="46" t="s">
        <v>96</v>
      </c>
      <c r="Z7" s="58">
        <v>500210265</v>
      </c>
      <c r="AA7" s="46"/>
      <c r="AB7" s="43"/>
    </row>
    <row r="8" spans="1:28" ht="96.6" x14ac:dyDescent="0.25">
      <c r="A8" s="58" t="s">
        <v>249</v>
      </c>
      <c r="B8" s="42" t="s">
        <v>38</v>
      </c>
      <c r="C8" s="42" t="s">
        <v>43</v>
      </c>
      <c r="D8" s="59" t="s">
        <v>294</v>
      </c>
      <c r="E8" s="58">
        <v>4297</v>
      </c>
      <c r="F8" s="47">
        <v>11.772</v>
      </c>
      <c r="G8" s="44">
        <f>VLOOKUP('תכנית ניטור בסיסית'!C8,'תוספת שלישית בכללים'!$A$2:$D$25,2,FALSE)</f>
        <v>4</v>
      </c>
      <c r="H8" s="47">
        <v>4</v>
      </c>
      <c r="I8" s="44" t="str">
        <f>VLOOKUP('תכנית ניטור בסיסית'!C8,'תוספת שלישית בכללים'!$A$2:$D$25,3,FALSE)</f>
        <v>זרם כללי</v>
      </c>
      <c r="J8" s="43" t="s">
        <v>8</v>
      </c>
      <c r="K8" s="45" t="str">
        <f>VLOOKUP(C8,'תוספת שלישית בכללים'!$A$2:$D$25,4,FALSE)</f>
        <v>שמנים ושומנים,pH, COD, TSS, כלורידים, נתרן</v>
      </c>
      <c r="L8" s="59" t="s">
        <v>450</v>
      </c>
      <c r="M8" s="58" t="s">
        <v>13</v>
      </c>
      <c r="N8" s="43"/>
      <c r="O8" s="60" t="s">
        <v>451</v>
      </c>
      <c r="P8" s="43" t="s">
        <v>264</v>
      </c>
      <c r="Q8" s="43">
        <v>518488059</v>
      </c>
      <c r="R8" s="59" t="s">
        <v>306</v>
      </c>
      <c r="S8" s="59" t="s">
        <v>339</v>
      </c>
      <c r="T8" s="43"/>
      <c r="U8" s="58">
        <v>208805</v>
      </c>
      <c r="V8" s="58">
        <v>634634</v>
      </c>
      <c r="W8" s="58">
        <v>514425651</v>
      </c>
      <c r="X8" s="59" t="s">
        <v>312</v>
      </c>
      <c r="Y8" s="46" t="s">
        <v>96</v>
      </c>
      <c r="Z8" s="58">
        <v>500210265</v>
      </c>
      <c r="AA8" s="46"/>
      <c r="AB8" s="43"/>
    </row>
    <row r="9" spans="1:28" ht="82.8" x14ac:dyDescent="0.25">
      <c r="A9" s="59" t="s">
        <v>218</v>
      </c>
      <c r="B9" s="42" t="s">
        <v>38</v>
      </c>
      <c r="C9" s="42" t="s">
        <v>43</v>
      </c>
      <c r="D9" s="59" t="s">
        <v>265</v>
      </c>
      <c r="E9" s="58">
        <v>14593</v>
      </c>
      <c r="F9" s="43">
        <v>39.979999999999997</v>
      </c>
      <c r="G9" s="44">
        <f>VLOOKUP('תכנית ניטור בסיסית'!C9,'תוספת שלישית בכללים'!$A$2:$D$25,2,FALSE)</f>
        <v>4</v>
      </c>
      <c r="H9" s="60">
        <v>0</v>
      </c>
      <c r="I9" s="44" t="str">
        <f>VLOOKUP('תכנית ניטור בסיסית'!C9,'תוספת שלישית בכללים'!$A$2:$D$25,3,FALSE)</f>
        <v>זרם כללי</v>
      </c>
      <c r="J9" s="43"/>
      <c r="K9" s="45" t="str">
        <f>VLOOKUP(C9,'תוספת שלישית בכללים'!$A$2:$D$25,4,FALSE)</f>
        <v>שמנים ושומנים,pH, COD, TSS, כלורידים, נתרן</v>
      </c>
      <c r="L9" s="59" t="s">
        <v>413</v>
      </c>
      <c r="M9" s="58" t="s">
        <v>352</v>
      </c>
      <c r="N9" s="43"/>
      <c r="O9" s="60" t="s">
        <v>263</v>
      </c>
      <c r="P9" s="43" t="s">
        <v>264</v>
      </c>
      <c r="Q9" s="43">
        <v>510762131</v>
      </c>
      <c r="R9" s="59" t="s">
        <v>67</v>
      </c>
      <c r="S9" s="59" t="s">
        <v>313</v>
      </c>
      <c r="T9" s="43"/>
      <c r="U9" s="58">
        <v>200138</v>
      </c>
      <c r="V9" s="58">
        <v>631019</v>
      </c>
      <c r="W9" s="58">
        <v>514425651</v>
      </c>
      <c r="X9" s="59" t="s">
        <v>312</v>
      </c>
      <c r="Y9" s="46" t="s">
        <v>104</v>
      </c>
      <c r="Z9" s="58">
        <v>500210265</v>
      </c>
      <c r="AA9" s="43"/>
      <c r="AB9" s="43"/>
    </row>
    <row r="10" spans="1:28" ht="180" customHeight="1" x14ac:dyDescent="0.25">
      <c r="A10" s="58" t="s">
        <v>219</v>
      </c>
      <c r="B10" s="42" t="s">
        <v>38</v>
      </c>
      <c r="C10" s="42" t="s">
        <v>43</v>
      </c>
      <c r="D10" s="59" t="s">
        <v>266</v>
      </c>
      <c r="E10" s="58">
        <v>515</v>
      </c>
      <c r="F10" s="47">
        <v>1.41</v>
      </c>
      <c r="G10" s="44">
        <f>VLOOKUP('תכנית ניטור בסיסית'!C10,'תוספת שלישית בכללים'!$A$2:$D$25,2,FALSE)</f>
        <v>4</v>
      </c>
      <c r="H10" s="61">
        <v>2</v>
      </c>
      <c r="I10" s="44" t="str">
        <f>VLOOKUP('תכנית ניטור בסיסית'!C10,'תוספת שלישית בכללים'!$A$2:$D$25,3,FALSE)</f>
        <v>זרם כללי</v>
      </c>
      <c r="J10" s="60" t="s">
        <v>7</v>
      </c>
      <c r="K10" s="45" t="str">
        <f>VLOOKUP(C10,'תוספת שלישית בכללים'!$A$2:$D$25,4,FALSE)</f>
        <v>שמנים ושומנים,pH, COD, TSS, כלורידים, נתרן</v>
      </c>
      <c r="L10" s="59" t="s">
        <v>411</v>
      </c>
      <c r="M10" s="58" t="s">
        <v>13</v>
      </c>
      <c r="N10" s="60">
        <v>2</v>
      </c>
      <c r="O10" s="60" t="s">
        <v>448</v>
      </c>
      <c r="P10" s="43" t="s">
        <v>264</v>
      </c>
      <c r="Q10" s="43"/>
      <c r="R10" s="59" t="s">
        <v>70</v>
      </c>
      <c r="S10" s="59" t="s">
        <v>442</v>
      </c>
      <c r="T10" s="43"/>
      <c r="U10" s="58">
        <v>199679</v>
      </c>
      <c r="V10" s="58">
        <v>631235</v>
      </c>
      <c r="W10" s="58">
        <v>514425651</v>
      </c>
      <c r="X10" s="59" t="s">
        <v>312</v>
      </c>
      <c r="Y10" s="46" t="s">
        <v>96</v>
      </c>
      <c r="Z10" s="58">
        <v>500210265</v>
      </c>
      <c r="AA10" s="46"/>
      <c r="AB10" s="43"/>
    </row>
    <row r="11" spans="1:28" ht="82.8" x14ac:dyDescent="0.25">
      <c r="A11" s="58" t="s">
        <v>220</v>
      </c>
      <c r="B11" s="42" t="s">
        <v>38</v>
      </c>
      <c r="C11" s="42" t="s">
        <v>43</v>
      </c>
      <c r="D11" s="59" t="s">
        <v>267</v>
      </c>
      <c r="E11" s="58">
        <v>8567</v>
      </c>
      <c r="F11" s="47">
        <v>23.471</v>
      </c>
      <c r="G11" s="44">
        <f>VLOOKUP('תכנית ניטור בסיסית'!C11,'תוספת שלישית בכללים'!$A$2:$D$25,2,FALSE)</f>
        <v>4</v>
      </c>
      <c r="H11" s="47">
        <v>4</v>
      </c>
      <c r="I11" s="44" t="str">
        <f>VLOOKUP('תכנית ניטור בסיסית'!C11,'תוספת שלישית בכללים'!$A$2:$D$25,3,FALSE)</f>
        <v>זרם כללי</v>
      </c>
      <c r="J11" s="43" t="s">
        <v>8</v>
      </c>
      <c r="K11" s="45" t="str">
        <f>VLOOKUP(C11,'תוספת שלישית בכללים'!$A$2:$D$25,4,FALSE)</f>
        <v>שמנים ושומנים,pH, COD, TSS, כלורידים, נתרן</v>
      </c>
      <c r="L11" s="59" t="s">
        <v>411</v>
      </c>
      <c r="M11" s="58" t="s">
        <v>13</v>
      </c>
      <c r="N11" s="43"/>
      <c r="O11" s="43"/>
      <c r="P11" s="43" t="s">
        <v>264</v>
      </c>
      <c r="Q11" s="43">
        <v>514548346</v>
      </c>
      <c r="R11" s="59" t="s">
        <v>67</v>
      </c>
      <c r="S11" s="59" t="s">
        <v>314</v>
      </c>
      <c r="T11" s="43"/>
      <c r="U11" s="58">
        <v>207186</v>
      </c>
      <c r="V11" s="58">
        <v>635146</v>
      </c>
      <c r="W11" s="58">
        <v>514425651</v>
      </c>
      <c r="X11" s="59" t="s">
        <v>312</v>
      </c>
      <c r="Y11" s="46" t="s">
        <v>96</v>
      </c>
      <c r="Z11" s="58">
        <v>500210265</v>
      </c>
      <c r="AA11" s="46"/>
      <c r="AB11" s="43"/>
    </row>
    <row r="12" spans="1:28" ht="82.8" x14ac:dyDescent="0.25">
      <c r="A12" s="58" t="s">
        <v>221</v>
      </c>
      <c r="B12" s="42" t="s">
        <v>38</v>
      </c>
      <c r="C12" s="42" t="s">
        <v>43</v>
      </c>
      <c r="D12" s="59" t="s">
        <v>268</v>
      </c>
      <c r="E12" s="58">
        <v>1424</v>
      </c>
      <c r="F12" s="42">
        <v>3.9009999999999998</v>
      </c>
      <c r="G12" s="44">
        <f>VLOOKUP('תכנית ניטור בסיסית'!C12,'תוספת שלישית בכללים'!$A$2:$D$25,2,FALSE)</f>
        <v>4</v>
      </c>
      <c r="H12" s="42">
        <v>4</v>
      </c>
      <c r="I12" s="48" t="str">
        <f>VLOOKUP('תכנית ניטור בסיסית'!C12,'תוספת שלישית בכללים'!$A$2:$D$25,3,FALSE)</f>
        <v>זרם כללי</v>
      </c>
      <c r="J12" s="62" t="s">
        <v>7</v>
      </c>
      <c r="K12" s="49" t="str">
        <f>VLOOKUP(C12,'תוספת שלישית בכללים'!$A$2:$D$25,4,FALSE)</f>
        <v>שמנים ושומנים,pH, COD, TSS, כלורידים, נתרן</v>
      </c>
      <c r="L12" s="59" t="s">
        <v>411</v>
      </c>
      <c r="M12" s="58" t="s">
        <v>13</v>
      </c>
      <c r="N12" s="42"/>
      <c r="O12" s="60" t="s">
        <v>449</v>
      </c>
      <c r="P12" s="43" t="s">
        <v>264</v>
      </c>
      <c r="Q12" s="42">
        <v>511445496</v>
      </c>
      <c r="R12" s="59" t="s">
        <v>306</v>
      </c>
      <c r="S12" s="59" t="s">
        <v>443</v>
      </c>
      <c r="T12" s="42"/>
      <c r="U12" s="58">
        <v>211571</v>
      </c>
      <c r="V12" s="58">
        <v>635337</v>
      </c>
      <c r="W12" s="58">
        <v>514425651</v>
      </c>
      <c r="X12" s="59" t="s">
        <v>312</v>
      </c>
      <c r="Y12" s="46" t="s">
        <v>96</v>
      </c>
      <c r="Z12" s="58">
        <v>500210265</v>
      </c>
      <c r="AA12" s="42"/>
      <c r="AB12" s="42"/>
    </row>
    <row r="13" spans="1:28" ht="82.8" x14ac:dyDescent="0.25">
      <c r="A13" s="58" t="s">
        <v>222</v>
      </c>
      <c r="B13" s="42" t="s">
        <v>38</v>
      </c>
      <c r="C13" s="50" t="s">
        <v>43</v>
      </c>
      <c r="D13" s="59" t="s">
        <v>269</v>
      </c>
      <c r="E13" s="58">
        <v>1222</v>
      </c>
      <c r="F13" s="43">
        <v>3.347</v>
      </c>
      <c r="G13" s="44">
        <f>VLOOKUP('תכנית ניטור בסיסית'!C13,'תוספת שלישית בכללים'!$A$2:$D$25,2,FALSE)</f>
        <v>4</v>
      </c>
      <c r="H13" s="43">
        <v>4</v>
      </c>
      <c r="I13" s="44" t="str">
        <f>VLOOKUP('תכנית ניטור בסיסית'!C13,'תוספת שלישית בכללים'!$A$2:$D$25,3,FALSE)</f>
        <v>זרם כללי</v>
      </c>
      <c r="J13" s="60" t="s">
        <v>7</v>
      </c>
      <c r="K13" s="45" t="str">
        <f>VLOOKUP(C13,'תוספת שלישית בכללים'!$A$2:$D$25,4,FALSE)</f>
        <v>שמנים ושומנים,pH, COD, TSS, כלורידים, נתרן</v>
      </c>
      <c r="L13" s="59" t="s">
        <v>413</v>
      </c>
      <c r="M13" s="58" t="s">
        <v>13</v>
      </c>
      <c r="N13" s="43"/>
      <c r="O13" s="60" t="s">
        <v>449</v>
      </c>
      <c r="P13" s="43" t="s">
        <v>264</v>
      </c>
      <c r="Q13" s="43"/>
      <c r="R13" s="59" t="s">
        <v>70</v>
      </c>
      <c r="S13" s="59" t="s">
        <v>315</v>
      </c>
      <c r="T13" s="43"/>
      <c r="U13" s="58">
        <v>206577</v>
      </c>
      <c r="V13" s="58">
        <v>633589</v>
      </c>
      <c r="W13" s="58">
        <v>514425651</v>
      </c>
      <c r="X13" s="59" t="s">
        <v>312</v>
      </c>
      <c r="Y13" s="46" t="s">
        <v>96</v>
      </c>
      <c r="Z13" s="58">
        <v>500210265</v>
      </c>
      <c r="AA13" s="46"/>
      <c r="AB13" s="43"/>
    </row>
    <row r="14" spans="1:28" ht="82.8" x14ac:dyDescent="0.25">
      <c r="A14" s="59" t="s">
        <v>256</v>
      </c>
      <c r="B14" s="42" t="s">
        <v>38</v>
      </c>
      <c r="C14" s="42" t="s">
        <v>42</v>
      </c>
      <c r="D14" s="59" t="s">
        <v>300</v>
      </c>
      <c r="E14" s="58">
        <v>5994</v>
      </c>
      <c r="F14" s="47">
        <v>16.420999999999999</v>
      </c>
      <c r="G14" s="44">
        <f>VLOOKUP('תכנית ניטור בסיסית'!C14,'תוספת שלישית בכללים'!$A$2:$D$25,2,FALSE)</f>
        <v>4</v>
      </c>
      <c r="H14" s="47">
        <v>4</v>
      </c>
      <c r="I14" s="44" t="str">
        <f>VLOOKUP('תכנית ניטור בסיסית'!C14,'תוספת שלישית בכללים'!$A$2:$D$25,3,FALSE)</f>
        <v>זרם כללי</v>
      </c>
      <c r="J14" s="43" t="s">
        <v>8</v>
      </c>
      <c r="K14" s="45" t="str">
        <f>VLOOKUP(C14,'תוספת שלישית בכללים'!$A$2:$D$25,4,FALSE)</f>
        <v>pH, שמן מינרלי, סריקת מתכות כבדות, TSS, VSS, לתחנות רחיצה בלבד - דטרגנטים</v>
      </c>
      <c r="L14" s="59" t="s">
        <v>424</v>
      </c>
      <c r="M14" s="58" t="s">
        <v>13</v>
      </c>
      <c r="N14" s="43"/>
      <c r="O14" s="43"/>
      <c r="P14" s="43" t="s">
        <v>264</v>
      </c>
      <c r="Q14" s="43"/>
      <c r="R14" s="59" t="s">
        <v>306</v>
      </c>
      <c r="S14" s="59" t="s">
        <v>346</v>
      </c>
      <c r="T14" s="43"/>
      <c r="U14" s="58">
        <v>199935</v>
      </c>
      <c r="V14" s="58">
        <v>631361</v>
      </c>
      <c r="W14" s="58">
        <v>514425651</v>
      </c>
      <c r="X14" s="59" t="s">
        <v>312</v>
      </c>
      <c r="Y14" s="46" t="s">
        <v>96</v>
      </c>
      <c r="Z14" s="58">
        <v>500210265</v>
      </c>
      <c r="AA14" s="46"/>
      <c r="AB14" s="43"/>
    </row>
    <row r="15" spans="1:28" ht="82.8" x14ac:dyDescent="0.25">
      <c r="A15" s="58" t="s">
        <v>224</v>
      </c>
      <c r="B15" s="42" t="s">
        <v>38</v>
      </c>
      <c r="C15" s="42" t="s">
        <v>42</v>
      </c>
      <c r="D15" s="59" t="s">
        <v>271</v>
      </c>
      <c r="E15" s="58">
        <v>85</v>
      </c>
      <c r="F15" s="47">
        <v>0.23200000000000001</v>
      </c>
      <c r="G15" s="44">
        <f>VLOOKUP('תכנית ניטור בסיסית'!C15,'תוספת שלישית בכללים'!$A$2:$D$25,2,FALSE)</f>
        <v>4</v>
      </c>
      <c r="H15" s="61">
        <v>2</v>
      </c>
      <c r="I15" s="44" t="str">
        <f>VLOOKUP('תכנית ניטור בסיסית'!C15,'תוספת שלישית בכללים'!$A$2:$D$25,3,FALSE)</f>
        <v>זרם כללי</v>
      </c>
      <c r="J15" s="43" t="s">
        <v>8</v>
      </c>
      <c r="K15" s="45" t="str">
        <f>VLOOKUP(C15,'תוספת שלישית בכללים'!$A$2:$D$25,4,FALSE)</f>
        <v>pH, שמן מינרלי, סריקת מתכות כבדות, TSS, VSS, לתחנות רחיצה בלבד - דטרגנטים</v>
      </c>
      <c r="L15" s="59" t="s">
        <v>423</v>
      </c>
      <c r="M15" s="58" t="s">
        <v>13</v>
      </c>
      <c r="N15" s="60">
        <v>2</v>
      </c>
      <c r="O15" s="60" t="s">
        <v>448</v>
      </c>
      <c r="P15" s="43" t="s">
        <v>264</v>
      </c>
      <c r="Q15" s="43">
        <v>512245911</v>
      </c>
      <c r="R15" s="59" t="s">
        <v>307</v>
      </c>
      <c r="S15" s="59" t="s">
        <v>439</v>
      </c>
      <c r="T15" s="43"/>
      <c r="U15" s="58">
        <v>211559</v>
      </c>
      <c r="V15" s="58">
        <v>635214</v>
      </c>
      <c r="W15" s="58">
        <v>514425651</v>
      </c>
      <c r="X15" s="59" t="s">
        <v>312</v>
      </c>
      <c r="Y15" s="46" t="s">
        <v>72</v>
      </c>
      <c r="Z15" s="58">
        <v>500210265</v>
      </c>
      <c r="AA15" s="46"/>
      <c r="AB15" s="43"/>
    </row>
    <row r="16" spans="1:28" ht="165.6" x14ac:dyDescent="0.25">
      <c r="A16" s="58" t="s">
        <v>225</v>
      </c>
      <c r="B16" s="42" t="s">
        <v>38</v>
      </c>
      <c r="C16" s="42" t="s">
        <v>42</v>
      </c>
      <c r="D16" s="59" t="s">
        <v>272</v>
      </c>
      <c r="E16" s="58" t="s">
        <v>12</v>
      </c>
      <c r="F16" s="47"/>
      <c r="G16" s="44">
        <f>VLOOKUP('תכנית ניטור בסיסית'!C16,'תוספת שלישית בכללים'!$A$2:$D$25,2,FALSE)</f>
        <v>4</v>
      </c>
      <c r="H16" s="61">
        <v>2</v>
      </c>
      <c r="I16" s="44" t="str">
        <f>VLOOKUP('תכנית ניטור בסיסית'!C16,'תוספת שלישית בכללים'!$A$2:$D$25,3,FALSE)</f>
        <v>זרם כללי</v>
      </c>
      <c r="J16" s="60" t="s">
        <v>7</v>
      </c>
      <c r="K16" s="45" t="str">
        <f>VLOOKUP(C16,'תוספת שלישית בכללים'!$A$2:$D$25,4,FALSE)</f>
        <v>pH, שמן מינרלי, סריקת מתכות כבדות, TSS, VSS, לתחנות רחיצה בלבד - דטרגנטים</v>
      </c>
      <c r="L16" s="59" t="s">
        <v>424</v>
      </c>
      <c r="M16" s="58" t="s">
        <v>13</v>
      </c>
      <c r="N16" s="60">
        <v>2</v>
      </c>
      <c r="O16" s="60" t="s">
        <v>452</v>
      </c>
      <c r="P16" s="43" t="s">
        <v>264</v>
      </c>
      <c r="Q16" s="43">
        <v>514658491</v>
      </c>
      <c r="R16" s="59" t="s">
        <v>306</v>
      </c>
      <c r="S16" s="59" t="s">
        <v>317</v>
      </c>
      <c r="T16" s="43"/>
      <c r="U16" s="58">
        <v>196974</v>
      </c>
      <c r="V16" s="58">
        <v>628845</v>
      </c>
      <c r="W16" s="58">
        <v>514425651</v>
      </c>
      <c r="X16" s="59" t="s">
        <v>312</v>
      </c>
      <c r="Y16" s="46" t="s">
        <v>96</v>
      </c>
      <c r="Z16" s="58">
        <v>500210265</v>
      </c>
      <c r="AA16" s="46"/>
      <c r="AB16" s="43"/>
    </row>
    <row r="17" spans="1:28" ht="82.8" x14ac:dyDescent="0.25">
      <c r="A17" s="58" t="s">
        <v>226</v>
      </c>
      <c r="B17" s="42" t="s">
        <v>38</v>
      </c>
      <c r="C17" s="42" t="s">
        <v>42</v>
      </c>
      <c r="D17" s="59" t="s">
        <v>273</v>
      </c>
      <c r="E17" s="58">
        <v>831</v>
      </c>
      <c r="F17" s="47">
        <v>2.2759999999999998</v>
      </c>
      <c r="G17" s="44">
        <f>VLOOKUP('תכנית ניטור בסיסית'!C17,'תוספת שלישית בכללים'!$A$2:$D$25,2,FALSE)</f>
        <v>4</v>
      </c>
      <c r="H17" s="47">
        <v>4</v>
      </c>
      <c r="I17" s="44" t="str">
        <f>VLOOKUP('תכנית ניטור בסיסית'!C17,'תוספת שלישית בכללים'!$A$2:$D$25,3,FALSE)</f>
        <v>זרם כללי</v>
      </c>
      <c r="J17" s="43" t="s">
        <v>8</v>
      </c>
      <c r="K17" s="45" t="str">
        <f>VLOOKUP(C17,'תוספת שלישית בכללים'!$A$2:$D$25,4,FALSE)</f>
        <v>pH, שמן מינרלי, סריקת מתכות כבדות, TSS, VSS, לתחנות רחיצה בלבד - דטרגנטים</v>
      </c>
      <c r="L17" s="59" t="s">
        <v>423</v>
      </c>
      <c r="M17" s="58" t="s">
        <v>13</v>
      </c>
      <c r="N17" s="43"/>
      <c r="O17" s="43"/>
      <c r="P17" s="43" t="s">
        <v>264</v>
      </c>
      <c r="Q17" s="43">
        <v>513848408</v>
      </c>
      <c r="R17" s="59" t="s">
        <v>67</v>
      </c>
      <c r="S17" s="59" t="s">
        <v>318</v>
      </c>
      <c r="T17" s="43"/>
      <c r="U17" s="58">
        <v>199128</v>
      </c>
      <c r="V17" s="58">
        <v>630790</v>
      </c>
      <c r="W17" s="58">
        <v>514425651</v>
      </c>
      <c r="X17" s="59" t="s">
        <v>312</v>
      </c>
      <c r="Y17" s="46" t="s">
        <v>96</v>
      </c>
      <c r="Z17" s="58">
        <v>500210265</v>
      </c>
      <c r="AA17" s="46"/>
      <c r="AB17" s="43"/>
    </row>
    <row r="18" spans="1:28" ht="135" customHeight="1" x14ac:dyDescent="0.25">
      <c r="A18" s="58" t="s">
        <v>228</v>
      </c>
      <c r="B18" s="42" t="s">
        <v>38</v>
      </c>
      <c r="C18" s="42" t="s">
        <v>64</v>
      </c>
      <c r="D18" s="59" t="s">
        <v>275</v>
      </c>
      <c r="E18" s="58">
        <v>43055</v>
      </c>
      <c r="F18" s="47">
        <v>117.958</v>
      </c>
      <c r="G18" s="44">
        <f>VLOOKUP('תכנית ניטור בסיסית'!C18,'תוספת שלישית בכללים'!$A$2:$D$25,2,FALSE)</f>
        <v>4</v>
      </c>
      <c r="H18" s="47">
        <v>4</v>
      </c>
      <c r="I18" s="44" t="str">
        <f>VLOOKUP('תכנית ניטור בסיסית'!C18,'תוספת שלישית בכללים'!$A$2:$D$25,3,FALSE)</f>
        <v>זרם כללי</v>
      </c>
      <c r="J18" s="43" t="s">
        <v>8</v>
      </c>
      <c r="K18" s="45" t="str">
        <f>VLOOKUP(C18,'תוספת שלישית בכללים'!$A$2:$D$25,4,FALSE)</f>
        <v>TSS, BOD, COD, כלורידים, נתרן, pH, בורון, דטרגנטים, שמנים ושומנים (להתאים בהתאם להצהרה)</v>
      </c>
      <c r="L18" s="59" t="s">
        <v>414</v>
      </c>
      <c r="M18" s="58" t="s">
        <v>13</v>
      </c>
      <c r="N18" s="43"/>
      <c r="O18" s="43"/>
      <c r="P18" s="43" t="s">
        <v>264</v>
      </c>
      <c r="Q18" s="43">
        <v>515053759</v>
      </c>
      <c r="R18" s="59" t="s">
        <v>67</v>
      </c>
      <c r="S18" s="59" t="s">
        <v>320</v>
      </c>
      <c r="T18" s="43"/>
      <c r="U18" s="58">
        <v>207193</v>
      </c>
      <c r="V18" s="58">
        <v>635022</v>
      </c>
      <c r="W18" s="58">
        <v>514425651</v>
      </c>
      <c r="X18" s="59" t="s">
        <v>312</v>
      </c>
      <c r="Y18" s="46" t="s">
        <v>96</v>
      </c>
      <c r="Z18" s="58">
        <v>500210265</v>
      </c>
      <c r="AA18" s="46"/>
      <c r="AB18" s="43"/>
    </row>
    <row r="19" spans="1:28" ht="136.5" customHeight="1" x14ac:dyDescent="0.25">
      <c r="A19" s="58" t="s">
        <v>229</v>
      </c>
      <c r="B19" s="42" t="s">
        <v>38</v>
      </c>
      <c r="C19" s="42" t="s">
        <v>64</v>
      </c>
      <c r="D19" s="59" t="s">
        <v>276</v>
      </c>
      <c r="E19" s="58">
        <v>126272</v>
      </c>
      <c r="F19" s="47">
        <v>345.95</v>
      </c>
      <c r="G19" s="44">
        <f>VLOOKUP('תכנית ניטור בסיסית'!C19,'תוספת שלישית בכללים'!$A$2:$D$25,2,FALSE)</f>
        <v>4</v>
      </c>
      <c r="H19" s="47">
        <v>4</v>
      </c>
      <c r="I19" s="44" t="str">
        <f>VLOOKUP('תכנית ניטור בסיסית'!C19,'תוספת שלישית בכללים'!$A$2:$D$25,3,FALSE)</f>
        <v>זרם כללי</v>
      </c>
      <c r="J19" s="43" t="s">
        <v>8</v>
      </c>
      <c r="K19" s="45" t="str">
        <f>VLOOKUP(C19,'תוספת שלישית בכללים'!$A$2:$D$25,4,FALSE)</f>
        <v>TSS, BOD, COD, כלורידים, נתרן, pH, בורון, דטרגנטים, שמנים ושומנים (להתאים בהתאם להצהרה)</v>
      </c>
      <c r="L19" s="59" t="s">
        <v>414</v>
      </c>
      <c r="M19" s="58" t="s">
        <v>13</v>
      </c>
      <c r="N19" s="43"/>
      <c r="O19" s="43"/>
      <c r="P19" s="43" t="s">
        <v>264</v>
      </c>
      <c r="Q19" s="43"/>
      <c r="R19" s="59" t="s">
        <v>67</v>
      </c>
      <c r="S19" s="59" t="s">
        <v>321</v>
      </c>
      <c r="T19" s="43"/>
      <c r="U19" s="58">
        <v>211084</v>
      </c>
      <c r="V19" s="58">
        <v>635953</v>
      </c>
      <c r="W19" s="58">
        <v>514425651</v>
      </c>
      <c r="X19" s="59" t="s">
        <v>312</v>
      </c>
      <c r="Y19" s="46" t="s">
        <v>96</v>
      </c>
      <c r="Z19" s="58">
        <v>500210265</v>
      </c>
      <c r="AA19" s="46"/>
      <c r="AB19" s="43"/>
    </row>
    <row r="20" spans="1:28" ht="131.25" customHeight="1" x14ac:dyDescent="0.25">
      <c r="A20" s="58" t="s">
        <v>230</v>
      </c>
      <c r="B20" s="42" t="s">
        <v>38</v>
      </c>
      <c r="C20" s="42" t="s">
        <v>64</v>
      </c>
      <c r="D20" s="59" t="s">
        <v>277</v>
      </c>
      <c r="E20" s="58">
        <v>60134</v>
      </c>
      <c r="F20" s="47">
        <v>164.75</v>
      </c>
      <c r="G20" s="44">
        <f>VLOOKUP('תכנית ניטור בסיסית'!C20,'תוספת שלישית בכללים'!$A$2:$D$25,2,FALSE)</f>
        <v>4</v>
      </c>
      <c r="H20" s="47">
        <v>4</v>
      </c>
      <c r="I20" s="44" t="str">
        <f>VLOOKUP('תכנית ניטור בסיסית'!C20,'תוספת שלישית בכללים'!$A$2:$D$25,3,FALSE)</f>
        <v>זרם כללי</v>
      </c>
      <c r="J20" s="43" t="s">
        <v>8</v>
      </c>
      <c r="K20" s="45" t="str">
        <f>VLOOKUP(C20,'תוספת שלישית בכללים'!$A$2:$D$25,4,FALSE)</f>
        <v>TSS, BOD, COD, כלורידים, נתרן, pH, בורון, דטרגנטים, שמנים ושומנים (להתאים בהתאם להצהרה)</v>
      </c>
      <c r="L20" s="59" t="s">
        <v>414</v>
      </c>
      <c r="M20" s="58" t="s">
        <v>13</v>
      </c>
      <c r="N20" s="43"/>
      <c r="O20" s="43"/>
      <c r="P20" s="43" t="s">
        <v>264</v>
      </c>
      <c r="Q20" s="43"/>
      <c r="R20" s="59" t="s">
        <v>67</v>
      </c>
      <c r="S20" s="59" t="s">
        <v>322</v>
      </c>
      <c r="T20" s="43"/>
      <c r="U20" s="58">
        <v>211498</v>
      </c>
      <c r="V20" s="58">
        <v>635493</v>
      </c>
      <c r="W20" s="58">
        <v>514425651</v>
      </c>
      <c r="X20" s="59" t="s">
        <v>312</v>
      </c>
      <c r="Y20" s="46" t="s">
        <v>96</v>
      </c>
      <c r="Z20" s="58">
        <v>500210265</v>
      </c>
      <c r="AA20" s="46"/>
      <c r="AB20" s="43"/>
    </row>
    <row r="21" spans="1:28" ht="110.4" x14ac:dyDescent="0.25">
      <c r="A21" s="58" t="s">
        <v>261</v>
      </c>
      <c r="B21" s="42" t="s">
        <v>38</v>
      </c>
      <c r="C21" s="42" t="s">
        <v>44</v>
      </c>
      <c r="D21" s="59" t="s">
        <v>304</v>
      </c>
      <c r="E21" s="58" t="s">
        <v>12</v>
      </c>
      <c r="F21" s="47"/>
      <c r="G21" s="44">
        <f>VLOOKUP('תכנית ניטור בסיסית'!C21,'תוספת שלישית בכללים'!$A$2:$D$25,2,FALSE)</f>
        <v>4</v>
      </c>
      <c r="H21" s="47">
        <v>4</v>
      </c>
      <c r="I21" s="44" t="str">
        <f>VLOOKUP('תכנית ניטור בסיסית'!C21,'תוספת שלישית בכללים'!$A$2:$D$25,3,FALSE)</f>
        <v>זרם תעשייתי אחוד</v>
      </c>
      <c r="J21" s="43" t="s">
        <v>7</v>
      </c>
      <c r="K21" s="45" t="str">
        <f>VLOOKUP(C21,'תוספת שלישית בכללים'!$A$2:$D$25,4,FALSE)</f>
        <v>שמנים ושומנים, TSS, pH, COD, כלורידים, נתרן, חנקן קיילדל (TKN), זרחן כללי, סולפיד מומס (ביקבים)</v>
      </c>
      <c r="L21" s="59" t="s">
        <v>416</v>
      </c>
      <c r="M21" s="58" t="s">
        <v>13</v>
      </c>
      <c r="N21" s="43"/>
      <c r="O21" s="43"/>
      <c r="P21" s="43" t="s">
        <v>264</v>
      </c>
      <c r="Q21" s="43">
        <v>511577124</v>
      </c>
      <c r="R21" s="59" t="s">
        <v>306</v>
      </c>
      <c r="S21" s="59" t="s">
        <v>444</v>
      </c>
      <c r="T21" s="43"/>
      <c r="U21" s="58">
        <v>161712</v>
      </c>
      <c r="V21" s="58">
        <v>597054</v>
      </c>
      <c r="W21" s="58">
        <v>514425651</v>
      </c>
      <c r="X21" s="59" t="s">
        <v>312</v>
      </c>
      <c r="Y21" s="46" t="s">
        <v>213</v>
      </c>
      <c r="Z21" s="58">
        <v>500210265</v>
      </c>
      <c r="AA21" s="46"/>
      <c r="AB21" s="43"/>
    </row>
    <row r="22" spans="1:28" ht="110.4" x14ac:dyDescent="0.25">
      <c r="A22" s="58" t="s">
        <v>262</v>
      </c>
      <c r="B22" s="42" t="s">
        <v>38</v>
      </c>
      <c r="C22" s="42" t="s">
        <v>44</v>
      </c>
      <c r="D22" s="59" t="s">
        <v>305</v>
      </c>
      <c r="E22" s="58" t="s">
        <v>12</v>
      </c>
      <c r="F22" s="47"/>
      <c r="G22" s="44">
        <f>VLOOKUP('תכנית ניטור בסיסית'!C22,'תוספת שלישית בכללים'!$A$2:$D$25,2,FALSE)</f>
        <v>4</v>
      </c>
      <c r="H22" s="47">
        <v>4</v>
      </c>
      <c r="I22" s="44" t="str">
        <f>VLOOKUP('תכנית ניטור בסיסית'!C22,'תוספת שלישית בכללים'!$A$2:$D$25,3,FALSE)</f>
        <v>זרם תעשייתי אחוד</v>
      </c>
      <c r="J22" s="43" t="s">
        <v>7</v>
      </c>
      <c r="K22" s="45" t="str">
        <f>VLOOKUP(C22,'תוספת שלישית בכללים'!$A$2:$D$25,4,FALSE)</f>
        <v>שמנים ושומנים, TSS, pH, COD, כלורידים, נתרן, חנקן קיילדל (TKN), זרחן כללי, סולפיד מומס (ביקבים)</v>
      </c>
      <c r="L22" s="59" t="s">
        <v>416</v>
      </c>
      <c r="M22" s="58" t="s">
        <v>13</v>
      </c>
      <c r="N22" s="43"/>
      <c r="O22" s="43"/>
      <c r="P22" s="43" t="s">
        <v>264</v>
      </c>
      <c r="Q22" s="43">
        <v>513789818</v>
      </c>
      <c r="R22" s="59" t="s">
        <v>67</v>
      </c>
      <c r="S22" s="59" t="s">
        <v>445</v>
      </c>
      <c r="T22" s="43"/>
      <c r="U22" s="58">
        <v>0</v>
      </c>
      <c r="V22" s="58">
        <v>0</v>
      </c>
      <c r="W22" s="58">
        <v>514425651</v>
      </c>
      <c r="X22" s="59" t="s">
        <v>312</v>
      </c>
      <c r="Y22" s="46" t="s">
        <v>96</v>
      </c>
      <c r="Z22" s="58">
        <v>500210265</v>
      </c>
      <c r="AA22" s="46"/>
      <c r="AB22" s="43"/>
    </row>
    <row r="23" spans="1:28" ht="110.4" x14ac:dyDescent="0.25">
      <c r="A23" s="58" t="s">
        <v>232</v>
      </c>
      <c r="B23" s="42" t="s">
        <v>38</v>
      </c>
      <c r="C23" s="42" t="s">
        <v>44</v>
      </c>
      <c r="D23" s="59" t="s">
        <v>279</v>
      </c>
      <c r="E23" s="58">
        <v>4418</v>
      </c>
      <c r="F23" s="47">
        <v>12.103999999999999</v>
      </c>
      <c r="G23" s="44">
        <f>VLOOKUP('תכנית ניטור בסיסית'!C23,'תוספת שלישית בכללים'!$A$2:$D$25,2,FALSE)</f>
        <v>4</v>
      </c>
      <c r="H23" s="47">
        <v>4</v>
      </c>
      <c r="I23" s="44" t="str">
        <f>VLOOKUP('תכנית ניטור בסיסית'!C23,'תוספת שלישית בכללים'!$A$2:$D$25,3,FALSE)</f>
        <v>זרם תעשייתי אחוד</v>
      </c>
      <c r="J23" s="43" t="s">
        <v>7</v>
      </c>
      <c r="K23" s="45" t="str">
        <f>VLOOKUP(C23,'תוספת שלישית בכללים'!$A$2:$D$25,4,FALSE)</f>
        <v>שמנים ושומנים, TSS, pH, COD, כלורידים, נתרן, חנקן קיילדל (TKN), זרחן כללי, סולפיד מומס (ביקבים)</v>
      </c>
      <c r="L23" s="59" t="s">
        <v>416</v>
      </c>
      <c r="M23" s="58" t="s">
        <v>13</v>
      </c>
      <c r="N23" s="43"/>
      <c r="O23" s="43"/>
      <c r="P23" s="43" t="s">
        <v>264</v>
      </c>
      <c r="Q23" s="43">
        <v>511830150</v>
      </c>
      <c r="R23" s="59" t="s">
        <v>306</v>
      </c>
      <c r="S23" s="59" t="s">
        <v>324</v>
      </c>
      <c r="T23" s="43"/>
      <c r="U23" s="58">
        <v>198247</v>
      </c>
      <c r="V23" s="58">
        <v>629931</v>
      </c>
      <c r="W23" s="58">
        <v>514425651</v>
      </c>
      <c r="X23" s="59" t="s">
        <v>312</v>
      </c>
      <c r="Y23" s="46" t="s">
        <v>213</v>
      </c>
      <c r="Z23" s="58">
        <v>500210265</v>
      </c>
      <c r="AA23" s="46"/>
      <c r="AB23" s="43"/>
    </row>
    <row r="24" spans="1:28" ht="110.4" x14ac:dyDescent="0.25">
      <c r="A24" s="58" t="s">
        <v>233</v>
      </c>
      <c r="B24" s="42" t="s">
        <v>38</v>
      </c>
      <c r="C24" s="42" t="s">
        <v>44</v>
      </c>
      <c r="D24" s="59" t="s">
        <v>280</v>
      </c>
      <c r="E24" s="58">
        <v>31128</v>
      </c>
      <c r="F24" s="47"/>
      <c r="G24" s="44">
        <f>VLOOKUP('תכנית ניטור בסיסית'!C24,'תוספת שלישית בכללים'!$A$2:$D$25,2,FALSE)</f>
        <v>4</v>
      </c>
      <c r="H24" s="61">
        <v>0</v>
      </c>
      <c r="I24" s="44" t="str">
        <f>VLOOKUP('תכנית ניטור בסיסית'!C24,'תוספת שלישית בכללים'!$A$2:$D$25,3,FALSE)</f>
        <v>זרם תעשייתי אחוד</v>
      </c>
      <c r="J24" s="43"/>
      <c r="K24" s="45" t="str">
        <f>VLOOKUP(C24,'תוספת שלישית בכללים'!$A$2:$D$25,4,FALSE)</f>
        <v>שמנים ושומנים, TSS, pH, COD, כלורידים, נתרן, חנקן קיילדל (TKN), זרחן כללי, סולפיד מומס (ביקבים)</v>
      </c>
      <c r="L24" s="59" t="s">
        <v>418</v>
      </c>
      <c r="M24" s="58" t="s">
        <v>13</v>
      </c>
      <c r="N24" s="43"/>
      <c r="O24" s="60" t="s">
        <v>263</v>
      </c>
      <c r="P24" s="43" t="s">
        <v>264</v>
      </c>
      <c r="Q24" s="43">
        <v>511748055</v>
      </c>
      <c r="R24" s="59" t="s">
        <v>309</v>
      </c>
      <c r="S24" s="59" t="s">
        <v>325</v>
      </c>
      <c r="T24" s="43"/>
      <c r="U24" s="58">
        <v>200104</v>
      </c>
      <c r="V24" s="58">
        <v>631000</v>
      </c>
      <c r="W24" s="58">
        <v>514425651</v>
      </c>
      <c r="X24" s="59" t="s">
        <v>312</v>
      </c>
      <c r="Y24" s="46"/>
      <c r="Z24" s="58">
        <v>500210265</v>
      </c>
      <c r="AA24" s="46"/>
      <c r="AB24" s="43"/>
    </row>
    <row r="25" spans="1:28" ht="110.4" x14ac:dyDescent="0.25">
      <c r="A25" s="58" t="s">
        <v>234</v>
      </c>
      <c r="B25" s="42" t="s">
        <v>38</v>
      </c>
      <c r="C25" s="42" t="s">
        <v>44</v>
      </c>
      <c r="D25" s="59" t="s">
        <v>281</v>
      </c>
      <c r="E25" s="58">
        <v>12868</v>
      </c>
      <c r="F25" s="47">
        <v>35.253999999999998</v>
      </c>
      <c r="G25" s="44">
        <f>VLOOKUP('תכנית ניטור בסיסית'!C25,'תוספת שלישית בכללים'!$A$2:$D$25,2,FALSE)</f>
        <v>4</v>
      </c>
      <c r="H25" s="47">
        <v>4</v>
      </c>
      <c r="I25" s="44" t="str">
        <f>VLOOKUP('תכנית ניטור בסיסית'!C25,'תוספת שלישית בכללים'!$A$2:$D$25,3,FALSE)</f>
        <v>זרם תעשייתי אחוד</v>
      </c>
      <c r="J25" s="43" t="s">
        <v>7</v>
      </c>
      <c r="K25" s="45" t="str">
        <f>VLOOKUP(C25,'תוספת שלישית בכללים'!$A$2:$D$25,4,FALSE)</f>
        <v>שמנים ושומנים, TSS, pH, COD, כלורידים, נתרן, חנקן קיילדל (TKN), זרחן כללי, סולפיד מומס (ביקבים)</v>
      </c>
      <c r="L25" s="59" t="s">
        <v>418</v>
      </c>
      <c r="M25" s="58" t="s">
        <v>13</v>
      </c>
      <c r="N25" s="43"/>
      <c r="O25" s="43"/>
      <c r="P25" s="43" t="s">
        <v>264</v>
      </c>
      <c r="Q25" s="43">
        <v>514354620</v>
      </c>
      <c r="R25" s="59" t="s">
        <v>308</v>
      </c>
      <c r="S25" s="59" t="s">
        <v>326</v>
      </c>
      <c r="T25" s="43"/>
      <c r="U25" s="58">
        <v>199909</v>
      </c>
      <c r="V25" s="58">
        <v>630855</v>
      </c>
      <c r="W25" s="58">
        <v>514425651</v>
      </c>
      <c r="X25" s="59" t="s">
        <v>312</v>
      </c>
      <c r="Y25" s="46" t="s">
        <v>96</v>
      </c>
      <c r="Z25" s="58">
        <v>500210265</v>
      </c>
      <c r="AA25" s="46"/>
      <c r="AB25" s="43"/>
    </row>
    <row r="26" spans="1:28" ht="110.4" x14ac:dyDescent="0.25">
      <c r="A26" s="58" t="s">
        <v>235</v>
      </c>
      <c r="B26" s="42" t="s">
        <v>38</v>
      </c>
      <c r="C26" s="42" t="s">
        <v>44</v>
      </c>
      <c r="D26" s="59" t="s">
        <v>282</v>
      </c>
      <c r="E26" s="58">
        <v>20940</v>
      </c>
      <c r="F26" s="47">
        <v>57.369</v>
      </c>
      <c r="G26" s="44">
        <f>VLOOKUP('תכנית ניטור בסיסית'!C26,'תוספת שלישית בכללים'!$A$2:$D$25,2,FALSE)</f>
        <v>4</v>
      </c>
      <c r="H26" s="47">
        <v>4</v>
      </c>
      <c r="I26" s="44" t="str">
        <f>VLOOKUP('תכנית ניטור בסיסית'!C26,'תוספת שלישית בכללים'!$A$2:$D$25,3,FALSE)</f>
        <v>זרם תעשייתי אחוד</v>
      </c>
      <c r="J26" s="43" t="s">
        <v>7</v>
      </c>
      <c r="K26" s="45" t="str">
        <f>VLOOKUP(C26,'תוספת שלישית בכללים'!$A$2:$D$25,4,FALSE)</f>
        <v>שמנים ושומנים, TSS, pH, COD, כלורידים, נתרן, חנקן קיילדל (TKN), זרחן כללי, סולפיד מומס (ביקבים)</v>
      </c>
      <c r="L26" s="59" t="s">
        <v>416</v>
      </c>
      <c r="M26" s="58" t="s">
        <v>352</v>
      </c>
      <c r="N26" s="43"/>
      <c r="O26" s="43"/>
      <c r="P26" s="43" t="s">
        <v>264</v>
      </c>
      <c r="Q26" s="43">
        <v>513790915</v>
      </c>
      <c r="R26" s="59" t="s">
        <v>307</v>
      </c>
      <c r="S26" s="59" t="s">
        <v>327</v>
      </c>
      <c r="T26" s="43"/>
      <c r="U26" s="58">
        <v>199350</v>
      </c>
      <c r="V26" s="58">
        <v>630719</v>
      </c>
      <c r="W26" s="58">
        <v>514425651</v>
      </c>
      <c r="X26" s="59" t="s">
        <v>312</v>
      </c>
      <c r="Y26" s="46" t="s">
        <v>96</v>
      </c>
      <c r="Z26" s="58">
        <v>500210265</v>
      </c>
      <c r="AA26" s="46"/>
      <c r="AB26" s="43"/>
    </row>
    <row r="27" spans="1:28" ht="110.4" x14ac:dyDescent="0.25">
      <c r="A27" s="58" t="s">
        <v>236</v>
      </c>
      <c r="B27" s="42" t="s">
        <v>38</v>
      </c>
      <c r="C27" s="42" t="s">
        <v>44</v>
      </c>
      <c r="D27" s="59" t="s">
        <v>283</v>
      </c>
      <c r="E27" s="58">
        <v>903</v>
      </c>
      <c r="F27" s="47">
        <v>2.4729999999999999</v>
      </c>
      <c r="G27" s="44">
        <f>VLOOKUP('תכנית ניטור בסיסית'!C27,'תוספת שלישית בכללים'!$A$2:$D$25,2,FALSE)</f>
        <v>4</v>
      </c>
      <c r="H27" s="47">
        <v>4</v>
      </c>
      <c r="I27" s="44" t="str">
        <f>VLOOKUP('תכנית ניטור בסיסית'!C27,'תוספת שלישית בכללים'!$A$2:$D$25,3,FALSE)</f>
        <v>זרם תעשייתי אחוד</v>
      </c>
      <c r="J27" s="43" t="s">
        <v>7</v>
      </c>
      <c r="K27" s="45" t="str">
        <f>VLOOKUP(C27,'תוספת שלישית בכללים'!$A$2:$D$25,4,FALSE)</f>
        <v>שמנים ושומנים, TSS, pH, COD, כלורידים, נתרן, חנקן קיילדל (TKN), זרחן כללי, סולפיד מומס (ביקבים)</v>
      </c>
      <c r="L27" s="59" t="s">
        <v>416</v>
      </c>
      <c r="M27" s="58" t="s">
        <v>13</v>
      </c>
      <c r="N27" s="43"/>
      <c r="O27" s="43"/>
      <c r="P27" s="43" t="s">
        <v>264</v>
      </c>
      <c r="Q27" s="43">
        <v>514024660</v>
      </c>
      <c r="R27" s="59" t="s">
        <v>308</v>
      </c>
      <c r="S27" s="59" t="s">
        <v>328</v>
      </c>
      <c r="T27" s="43"/>
      <c r="U27" s="58">
        <v>199728</v>
      </c>
      <c r="V27" s="58">
        <v>631170</v>
      </c>
      <c r="W27" s="58">
        <v>514425651</v>
      </c>
      <c r="X27" s="59" t="s">
        <v>312</v>
      </c>
      <c r="Y27" s="46" t="s">
        <v>213</v>
      </c>
      <c r="Z27" s="58">
        <v>500210265</v>
      </c>
      <c r="AA27" s="46"/>
      <c r="AB27" s="43"/>
    </row>
    <row r="28" spans="1:28" ht="110.4" x14ac:dyDescent="0.25">
      <c r="A28" s="58" t="s">
        <v>237</v>
      </c>
      <c r="B28" s="42" t="s">
        <v>38</v>
      </c>
      <c r="C28" s="42" t="s">
        <v>44</v>
      </c>
      <c r="D28" s="59" t="s">
        <v>282</v>
      </c>
      <c r="E28" s="58">
        <v>2251</v>
      </c>
      <c r="F28" s="47">
        <v>6.1669999999999998</v>
      </c>
      <c r="G28" s="44">
        <f>VLOOKUP('תכנית ניטור בסיסית'!C28,'תוספת שלישית בכללים'!$A$2:$D$25,2,FALSE)</f>
        <v>4</v>
      </c>
      <c r="H28" s="47">
        <v>4</v>
      </c>
      <c r="I28" s="44" t="str">
        <f>VLOOKUP('תכנית ניטור בסיסית'!C28,'תוספת שלישית בכללים'!$A$2:$D$25,3,FALSE)</f>
        <v>זרם תעשייתי אחוד</v>
      </c>
      <c r="J28" s="43" t="s">
        <v>7</v>
      </c>
      <c r="K28" s="45" t="str">
        <f>VLOOKUP(C28,'תוספת שלישית בכללים'!$A$2:$D$25,4,FALSE)</f>
        <v>שמנים ושומנים, TSS, pH, COD, כלורידים, נתרן, חנקן קיילדל (TKN), זרחן כללי, סולפיד מומס (ביקבים)</v>
      </c>
      <c r="L28" s="59" t="s">
        <v>418</v>
      </c>
      <c r="M28" s="58" t="s">
        <v>13</v>
      </c>
      <c r="N28" s="43"/>
      <c r="O28" s="43"/>
      <c r="P28" s="43" t="s">
        <v>264</v>
      </c>
      <c r="Q28" s="43">
        <v>511740094</v>
      </c>
      <c r="R28" s="59" t="s">
        <v>67</v>
      </c>
      <c r="S28" s="59" t="s">
        <v>329</v>
      </c>
      <c r="T28" s="43"/>
      <c r="U28" s="58">
        <v>200037</v>
      </c>
      <c r="V28" s="58">
        <v>630910</v>
      </c>
      <c r="W28" s="58">
        <v>514425651</v>
      </c>
      <c r="X28" s="59" t="s">
        <v>312</v>
      </c>
      <c r="Y28" s="46" t="s">
        <v>96</v>
      </c>
      <c r="Z28" s="58">
        <v>500210265</v>
      </c>
      <c r="AA28" s="46"/>
      <c r="AB28" s="43"/>
    </row>
    <row r="29" spans="1:28" ht="110.4" x14ac:dyDescent="0.25">
      <c r="A29" s="58" t="s">
        <v>238</v>
      </c>
      <c r="B29" s="42" t="s">
        <v>38</v>
      </c>
      <c r="C29" s="42" t="s">
        <v>44</v>
      </c>
      <c r="D29" s="59" t="s">
        <v>284</v>
      </c>
      <c r="E29" s="58">
        <v>22969</v>
      </c>
      <c r="F29" s="47">
        <v>62.927999999999997</v>
      </c>
      <c r="G29" s="44">
        <f>VLOOKUP('תכנית ניטור בסיסית'!C29,'תוספת שלישית בכללים'!$A$2:$D$25,2,FALSE)</f>
        <v>4</v>
      </c>
      <c r="H29" s="47">
        <v>4</v>
      </c>
      <c r="I29" s="44" t="str">
        <f>VLOOKUP('תכנית ניטור בסיסית'!C29,'תוספת שלישית בכללים'!$A$2:$D$25,3,FALSE)</f>
        <v>זרם תעשייתי אחוד</v>
      </c>
      <c r="J29" s="43" t="s">
        <v>7</v>
      </c>
      <c r="K29" s="45" t="str">
        <f>VLOOKUP(C29,'תוספת שלישית בכללים'!$A$2:$D$25,4,FALSE)</f>
        <v>שמנים ושומנים, TSS, pH, COD, כלורידים, נתרן, חנקן קיילדל (TKN), זרחן כללי, סולפיד מומס (ביקבים)</v>
      </c>
      <c r="L29" s="59" t="s">
        <v>416</v>
      </c>
      <c r="M29" s="58" t="s">
        <v>13</v>
      </c>
      <c r="N29" s="43"/>
      <c r="O29" s="43"/>
      <c r="P29" s="43" t="s">
        <v>264</v>
      </c>
      <c r="Q29" s="43">
        <v>512501560</v>
      </c>
      <c r="R29" s="59" t="s">
        <v>306</v>
      </c>
      <c r="S29" s="59" t="s">
        <v>330</v>
      </c>
      <c r="T29" s="43"/>
      <c r="U29" s="58">
        <v>200039</v>
      </c>
      <c r="V29" s="58">
        <v>630903</v>
      </c>
      <c r="W29" s="58">
        <v>514425651</v>
      </c>
      <c r="X29" s="59" t="s">
        <v>312</v>
      </c>
      <c r="Y29" s="46" t="s">
        <v>96</v>
      </c>
      <c r="Z29" s="58">
        <v>500210265</v>
      </c>
      <c r="AA29" s="46"/>
      <c r="AB29" s="43"/>
    </row>
    <row r="30" spans="1:28" ht="110.4" x14ac:dyDescent="0.25">
      <c r="A30" s="58" t="s">
        <v>239</v>
      </c>
      <c r="B30" s="42" t="s">
        <v>38</v>
      </c>
      <c r="C30" s="42" t="s">
        <v>43</v>
      </c>
      <c r="D30" s="59" t="s">
        <v>285</v>
      </c>
      <c r="E30" s="58">
        <v>3639</v>
      </c>
      <c r="F30" s="47">
        <v>9.9689999999999994</v>
      </c>
      <c r="G30" s="44">
        <f>VLOOKUP('תכנית ניטור בסיסית'!C30,'תוספת שלישית בכללים'!$A$2:$D$25,2,FALSE)</f>
        <v>4</v>
      </c>
      <c r="H30" s="47">
        <v>4</v>
      </c>
      <c r="I30" s="44" t="str">
        <f>VLOOKUP('תכנית ניטור בסיסית'!C30,'תוספת שלישית בכללים'!$A$2:$D$25,3,FALSE)</f>
        <v>זרם כללי</v>
      </c>
      <c r="J30" s="60" t="s">
        <v>8</v>
      </c>
      <c r="K30" s="45" t="str">
        <f>VLOOKUP(C30,'תוספת שלישית בכללים'!$A$2:$D$25,4,FALSE)</f>
        <v>שמנים ושומנים,pH, COD, TSS, כלורידים, נתרן</v>
      </c>
      <c r="L30" s="59" t="s">
        <v>418</v>
      </c>
      <c r="M30" s="58" t="s">
        <v>13</v>
      </c>
      <c r="N30" s="80"/>
      <c r="O30" s="60"/>
      <c r="P30" s="43" t="s">
        <v>264</v>
      </c>
      <c r="Q30" s="43">
        <v>514723816</v>
      </c>
      <c r="R30" s="59" t="s">
        <v>67</v>
      </c>
      <c r="S30" s="59" t="s">
        <v>446</v>
      </c>
      <c r="T30" s="43"/>
      <c r="U30" s="58">
        <v>199680</v>
      </c>
      <c r="V30" s="58">
        <v>630768</v>
      </c>
      <c r="W30" s="58">
        <v>514425651</v>
      </c>
      <c r="X30" s="59" t="s">
        <v>312</v>
      </c>
      <c r="Y30" s="46" t="s">
        <v>96</v>
      </c>
      <c r="Z30" s="58">
        <v>500210265</v>
      </c>
      <c r="AA30" s="46"/>
      <c r="AB30" s="43"/>
    </row>
    <row r="31" spans="1:28" ht="110.4" x14ac:dyDescent="0.25">
      <c r="A31" s="58" t="s">
        <v>241</v>
      </c>
      <c r="B31" s="42" t="s">
        <v>38</v>
      </c>
      <c r="C31" s="42" t="s">
        <v>44</v>
      </c>
      <c r="D31" s="59" t="s">
        <v>276</v>
      </c>
      <c r="E31" s="58" t="s">
        <v>12</v>
      </c>
      <c r="F31" s="47"/>
      <c r="G31" s="44">
        <f>VLOOKUP('תכנית ניטור בסיסית'!C31,'תוספת שלישית בכללים'!$A$2:$D$25,2,FALSE)</f>
        <v>4</v>
      </c>
      <c r="H31" s="47">
        <v>4</v>
      </c>
      <c r="I31" s="44" t="str">
        <f>VLOOKUP('תכנית ניטור בסיסית'!C31,'תוספת שלישית בכללים'!$A$2:$D$25,3,FALSE)</f>
        <v>זרם תעשייתי אחוד</v>
      </c>
      <c r="J31" s="60" t="s">
        <v>8</v>
      </c>
      <c r="K31" s="45" t="str">
        <f>VLOOKUP(C31,'תוספת שלישית בכללים'!$A$2:$D$25,4,FALSE)</f>
        <v>שמנים ושומנים, TSS, pH, COD, כלורידים, נתרן, חנקן קיילדל (TKN), זרחן כללי, סולפיד מומס (ביקבים)</v>
      </c>
      <c r="L31" s="59" t="s">
        <v>416</v>
      </c>
      <c r="M31" s="58" t="s">
        <v>13</v>
      </c>
      <c r="N31" s="80"/>
      <c r="O31" s="60" t="s">
        <v>453</v>
      </c>
      <c r="P31" s="43" t="s">
        <v>264</v>
      </c>
      <c r="Q31" s="43"/>
      <c r="R31" s="59" t="s">
        <v>307</v>
      </c>
      <c r="S31" s="59" t="s">
        <v>332</v>
      </c>
      <c r="T31" s="43"/>
      <c r="U31" s="58">
        <v>210051</v>
      </c>
      <c r="V31" s="58">
        <v>627140</v>
      </c>
      <c r="W31" s="58">
        <v>514425651</v>
      </c>
      <c r="X31" s="59" t="s">
        <v>312</v>
      </c>
      <c r="Y31" s="46" t="s">
        <v>72</v>
      </c>
      <c r="Z31" s="58">
        <v>500210265</v>
      </c>
      <c r="AA31" s="46"/>
      <c r="AB31" s="43"/>
    </row>
    <row r="32" spans="1:28" ht="110.4" x14ac:dyDescent="0.25">
      <c r="A32" s="58" t="s">
        <v>242</v>
      </c>
      <c r="B32" s="42" t="s">
        <v>38</v>
      </c>
      <c r="C32" s="42" t="s">
        <v>44</v>
      </c>
      <c r="D32" s="59" t="s">
        <v>287</v>
      </c>
      <c r="E32" s="58">
        <v>24848</v>
      </c>
      <c r="F32" s="47">
        <v>68.075999999999993</v>
      </c>
      <c r="G32" s="44">
        <f>VLOOKUP('תכנית ניטור בסיסית'!C32,'תוספת שלישית בכללים'!$A$2:$D$25,2,FALSE)</f>
        <v>4</v>
      </c>
      <c r="H32" s="61">
        <v>5</v>
      </c>
      <c r="I32" s="44" t="str">
        <f>VLOOKUP('תכנית ניטור בסיסית'!C32,'תוספת שלישית בכללים'!$A$2:$D$25,3,FALSE)</f>
        <v>זרם תעשייתי אחוד</v>
      </c>
      <c r="J32" s="91" t="s">
        <v>7</v>
      </c>
      <c r="K32" s="45" t="str">
        <f>VLOOKUP(C32,'תוספת שלישית בכללים'!$A$2:$D$25,4,FALSE)</f>
        <v>שמנים ושומנים, TSS, pH, COD, כלורידים, נתרן, חנקן קיילדל (TKN), זרחן כללי, סולפיד מומס (ביקבים)</v>
      </c>
      <c r="L32" s="59" t="s">
        <v>417</v>
      </c>
      <c r="M32" s="58" t="s">
        <v>352</v>
      </c>
      <c r="N32" s="60"/>
      <c r="O32" s="60" t="s">
        <v>454</v>
      </c>
      <c r="P32" s="43" t="s">
        <v>264</v>
      </c>
      <c r="Q32" s="43">
        <v>510447121</v>
      </c>
      <c r="R32" s="59" t="s">
        <v>67</v>
      </c>
      <c r="S32" s="59" t="s">
        <v>333</v>
      </c>
      <c r="T32" s="43"/>
      <c r="U32" s="58">
        <v>196914</v>
      </c>
      <c r="V32" s="58">
        <v>629616</v>
      </c>
      <c r="W32" s="58">
        <v>514425651</v>
      </c>
      <c r="X32" s="59" t="s">
        <v>312</v>
      </c>
      <c r="Y32" s="46" t="s">
        <v>90</v>
      </c>
      <c r="Z32" s="58">
        <v>500210265</v>
      </c>
      <c r="AA32" s="46"/>
      <c r="AB32" s="43"/>
    </row>
    <row r="33" spans="1:28" ht="110.4" x14ac:dyDescent="0.25">
      <c r="A33" s="58" t="s">
        <v>243</v>
      </c>
      <c r="B33" s="42" t="s">
        <v>38</v>
      </c>
      <c r="C33" s="42" t="s">
        <v>44</v>
      </c>
      <c r="D33" s="59" t="s">
        <v>288</v>
      </c>
      <c r="E33" s="58">
        <v>1931</v>
      </c>
      <c r="F33" s="47">
        <v>5.29</v>
      </c>
      <c r="G33" s="44">
        <f>VLOOKUP('תכנית ניטור בסיסית'!C33,'תוספת שלישית בכללים'!$A$2:$D$25,2,FALSE)</f>
        <v>4</v>
      </c>
      <c r="H33" s="61">
        <v>2</v>
      </c>
      <c r="I33" s="44" t="str">
        <f>VLOOKUP('תכנית ניטור בסיסית'!C33,'תוספת שלישית בכללים'!$A$2:$D$25,3,FALSE)</f>
        <v>זרם תעשייתי אחוד</v>
      </c>
      <c r="J33" s="43" t="s">
        <v>7</v>
      </c>
      <c r="K33" s="45" t="str">
        <f>VLOOKUP(C33,'תוספת שלישית בכללים'!$A$2:$D$25,4,FALSE)</f>
        <v>שמנים ושומנים, TSS, pH, COD, כלורידים, נתרן, חנקן קיילדל (TKN), זרחן כללי, סולפיד מומס (ביקבים)</v>
      </c>
      <c r="L33" s="59" t="s">
        <v>417</v>
      </c>
      <c r="M33" s="58" t="s">
        <v>13</v>
      </c>
      <c r="N33" s="60">
        <v>2</v>
      </c>
      <c r="O33" s="60" t="s">
        <v>455</v>
      </c>
      <c r="P33" s="43" t="s">
        <v>264</v>
      </c>
      <c r="Q33" s="43">
        <v>512248717</v>
      </c>
      <c r="R33" s="59" t="s">
        <v>67</v>
      </c>
      <c r="S33" s="59" t="s">
        <v>334</v>
      </c>
      <c r="T33" s="43"/>
      <c r="U33" s="58">
        <v>197244</v>
      </c>
      <c r="V33" s="58">
        <v>629897</v>
      </c>
      <c r="W33" s="58">
        <v>514425651</v>
      </c>
      <c r="X33" s="59" t="s">
        <v>312</v>
      </c>
      <c r="Y33" s="46" t="s">
        <v>96</v>
      </c>
      <c r="Z33" s="58">
        <v>500210265</v>
      </c>
      <c r="AA33" s="46"/>
      <c r="AB33" s="43"/>
    </row>
    <row r="34" spans="1:28" ht="110.4" x14ac:dyDescent="0.25">
      <c r="A34" s="58" t="s">
        <v>244</v>
      </c>
      <c r="B34" s="42" t="s">
        <v>38</v>
      </c>
      <c r="C34" s="42" t="s">
        <v>44</v>
      </c>
      <c r="D34" s="59" t="s">
        <v>289</v>
      </c>
      <c r="E34" s="58">
        <v>362</v>
      </c>
      <c r="F34" s="47">
        <v>0.99099999999999999</v>
      </c>
      <c r="G34" s="44">
        <f>VLOOKUP('תכנית ניטור בסיסית'!C34,'תוספת שלישית בכללים'!$A$2:$D$25,2,FALSE)</f>
        <v>4</v>
      </c>
      <c r="H34" s="61">
        <v>3</v>
      </c>
      <c r="I34" s="44" t="str">
        <f>VLOOKUP('תכנית ניטור בסיסית'!C34,'תוספת שלישית בכללים'!$A$2:$D$25,3,FALSE)</f>
        <v>זרם תעשייתי אחוד</v>
      </c>
      <c r="J34" s="43" t="s">
        <v>7</v>
      </c>
      <c r="K34" s="45" t="str">
        <f>VLOOKUP(C34,'תוספת שלישית בכללים'!$A$2:$D$25,4,FALSE)</f>
        <v>שמנים ושומנים, TSS, pH, COD, כלורידים, נתרן, חנקן קיילדל (TKN), זרחן כללי, סולפיד מומס (ביקבים)</v>
      </c>
      <c r="L34" s="59" t="s">
        <v>415</v>
      </c>
      <c r="M34" s="58" t="s">
        <v>13</v>
      </c>
      <c r="N34" s="60">
        <v>3</v>
      </c>
      <c r="O34" s="60" t="s">
        <v>456</v>
      </c>
      <c r="P34" s="43" t="s">
        <v>264</v>
      </c>
      <c r="Q34" s="43"/>
      <c r="R34" s="59" t="s">
        <v>306</v>
      </c>
      <c r="S34" s="59" t="s">
        <v>335</v>
      </c>
      <c r="T34" s="43"/>
      <c r="U34" s="58">
        <v>208744</v>
      </c>
      <c r="V34" s="58">
        <v>635011</v>
      </c>
      <c r="W34" s="58">
        <v>514425651</v>
      </c>
      <c r="X34" s="59" t="s">
        <v>312</v>
      </c>
      <c r="Y34" s="46" t="s">
        <v>72</v>
      </c>
      <c r="Z34" s="58">
        <v>500210265</v>
      </c>
      <c r="AA34" s="46"/>
      <c r="AB34" s="43"/>
    </row>
    <row r="35" spans="1:28" ht="110.4" x14ac:dyDescent="0.25">
      <c r="A35" s="58" t="s">
        <v>260</v>
      </c>
      <c r="B35" s="42" t="s">
        <v>38</v>
      </c>
      <c r="C35" s="42" t="s">
        <v>44</v>
      </c>
      <c r="D35" s="59" t="s">
        <v>303</v>
      </c>
      <c r="E35" s="58">
        <v>1312</v>
      </c>
      <c r="F35" s="47">
        <v>3.5939999999999999</v>
      </c>
      <c r="G35" s="44">
        <v>4</v>
      </c>
      <c r="H35" s="47">
        <v>4</v>
      </c>
      <c r="I35" s="44" t="str">
        <f>VLOOKUP('תכנית ניטור בסיסית'!C35,'תוספת שלישית בכללים'!$A$2:$D$25,3,FALSE)</f>
        <v>זרם תעשייתי אחוד</v>
      </c>
      <c r="J35" s="43" t="s">
        <v>7</v>
      </c>
      <c r="K35" s="45" t="str">
        <f>VLOOKUP(C35,'תוספת שלישית בכללים'!$A$2:$D$25,4,FALSE)</f>
        <v>שמנים ושומנים, TSS, pH, COD, כלורידים, נתרן, חנקן קיילדל (TKN), זרחן כללי, סולפיד מומס (ביקבים)</v>
      </c>
      <c r="L35" s="59" t="s">
        <v>416</v>
      </c>
      <c r="M35" s="58" t="s">
        <v>13</v>
      </c>
      <c r="N35" s="43"/>
      <c r="O35" s="43"/>
      <c r="P35" s="43" t="s">
        <v>264</v>
      </c>
      <c r="Q35" s="43"/>
      <c r="R35" s="59" t="s">
        <v>308</v>
      </c>
      <c r="S35" s="59" t="s">
        <v>350</v>
      </c>
      <c r="T35" s="43"/>
      <c r="U35" s="58">
        <v>199596</v>
      </c>
      <c r="V35" s="58">
        <v>631219</v>
      </c>
      <c r="W35" s="58">
        <v>514425651</v>
      </c>
      <c r="X35" s="59" t="s">
        <v>312</v>
      </c>
      <c r="Y35" s="46" t="s">
        <v>96</v>
      </c>
      <c r="Z35" s="58">
        <v>500210265</v>
      </c>
      <c r="AA35" s="46"/>
      <c r="AB35" s="43"/>
    </row>
    <row r="36" spans="1:28" ht="110.4" x14ac:dyDescent="0.25">
      <c r="A36" s="58" t="s">
        <v>245</v>
      </c>
      <c r="B36" s="42" t="s">
        <v>38</v>
      </c>
      <c r="C36" s="42" t="s">
        <v>44</v>
      </c>
      <c r="D36" s="59" t="s">
        <v>290</v>
      </c>
      <c r="E36" s="58">
        <v>329</v>
      </c>
      <c r="F36" s="47">
        <v>0.90100000000000002</v>
      </c>
      <c r="G36" s="44">
        <f>VLOOKUP('תכנית ניטור בסיסית'!C36,'תוספת שלישית בכללים'!$A$2:$D$25,2,FALSE)</f>
        <v>4</v>
      </c>
      <c r="H36" s="47">
        <v>4</v>
      </c>
      <c r="I36" s="44" t="str">
        <f>VLOOKUP('תכנית ניטור בסיסית'!C36,'תוספת שלישית בכללים'!$A$2:$D$25,3,FALSE)</f>
        <v>זרם תעשייתי אחוד</v>
      </c>
      <c r="J36" s="60" t="s">
        <v>8</v>
      </c>
      <c r="K36" s="45" t="str">
        <f>VLOOKUP(C36,'תוספת שלישית בכללים'!$A$2:$D$25,4,FALSE)</f>
        <v>שמנים ושומנים, TSS, pH, COD, כלורידים, נתרן, חנקן קיילדל (TKN), זרחן כללי, סולפיד מומס (ביקבים)</v>
      </c>
      <c r="L36" s="59" t="s">
        <v>415</v>
      </c>
      <c r="M36" s="58" t="s">
        <v>13</v>
      </c>
      <c r="N36" s="43"/>
      <c r="O36" s="60" t="s">
        <v>453</v>
      </c>
      <c r="P36" s="43" t="s">
        <v>264</v>
      </c>
      <c r="Q36" s="43">
        <v>515875250</v>
      </c>
      <c r="R36" s="59" t="s">
        <v>308</v>
      </c>
      <c r="S36" s="59" t="s">
        <v>336</v>
      </c>
      <c r="T36" s="43"/>
      <c r="U36" s="58">
        <v>208249</v>
      </c>
      <c r="V36" s="58">
        <v>632530</v>
      </c>
      <c r="W36" s="58">
        <v>514425651</v>
      </c>
      <c r="X36" s="59" t="s">
        <v>312</v>
      </c>
      <c r="Y36" s="46" t="s">
        <v>72</v>
      </c>
      <c r="Z36" s="58">
        <v>500210265</v>
      </c>
      <c r="AA36" s="46"/>
      <c r="AB36" s="43"/>
    </row>
    <row r="37" spans="1:28" ht="110.4" x14ac:dyDescent="0.25">
      <c r="A37" s="58" t="s">
        <v>246</v>
      </c>
      <c r="B37" s="42" t="s">
        <v>38</v>
      </c>
      <c r="C37" s="42" t="s">
        <v>44</v>
      </c>
      <c r="D37" s="59" t="s">
        <v>291</v>
      </c>
      <c r="E37" s="58">
        <v>170</v>
      </c>
      <c r="F37" s="47">
        <v>0.46500000000000002</v>
      </c>
      <c r="G37" s="44">
        <f>VLOOKUP('תכנית ניטור בסיסית'!C37,'תוספת שלישית בכללים'!$A$2:$D$25,2,FALSE)</f>
        <v>4</v>
      </c>
      <c r="H37" s="47">
        <v>4</v>
      </c>
      <c r="I37" s="44" t="str">
        <f>VLOOKUP('תכנית ניטור בסיסית'!C37,'תוספת שלישית בכללים'!$A$2:$D$25,3,FALSE)</f>
        <v>זרם תעשייתי אחוד</v>
      </c>
      <c r="J37" s="43" t="s">
        <v>7</v>
      </c>
      <c r="K37" s="45" t="str">
        <f>VLOOKUP(C37,'תוספת שלישית בכללים'!$A$2:$D$25,4,FALSE)</f>
        <v>שמנים ושומנים, TSS, pH, COD, כלורידים, נתרן, חנקן קיילדל (TKN), זרחן כללי, סולפיד מומס (ביקבים)</v>
      </c>
      <c r="L37" s="59" t="s">
        <v>415</v>
      </c>
      <c r="M37" s="58" t="s">
        <v>13</v>
      </c>
      <c r="N37" s="43"/>
      <c r="O37" s="43"/>
      <c r="P37" s="43" t="s">
        <v>264</v>
      </c>
      <c r="Q37" s="43">
        <v>512868324</v>
      </c>
      <c r="R37" s="59" t="s">
        <v>67</v>
      </c>
      <c r="S37" s="59" t="s">
        <v>337</v>
      </c>
      <c r="T37" s="43"/>
      <c r="U37" s="58">
        <v>201523</v>
      </c>
      <c r="V37" s="58">
        <v>627152</v>
      </c>
      <c r="W37" s="58">
        <v>514425651</v>
      </c>
      <c r="X37" s="59" t="s">
        <v>312</v>
      </c>
      <c r="Y37" s="46" t="s">
        <v>72</v>
      </c>
      <c r="Z37" s="58">
        <v>500210265</v>
      </c>
      <c r="AA37" s="46"/>
      <c r="AB37" s="43"/>
    </row>
    <row r="38" spans="1:28" ht="110.4" x14ac:dyDescent="0.25">
      <c r="A38" s="58" t="s">
        <v>247</v>
      </c>
      <c r="B38" s="42" t="s">
        <v>38</v>
      </c>
      <c r="C38" s="42" t="s">
        <v>44</v>
      </c>
      <c r="D38" s="59" t="s">
        <v>292</v>
      </c>
      <c r="E38" s="58">
        <v>2677.64</v>
      </c>
      <c r="F38" s="47">
        <v>7.3360000000000003</v>
      </c>
      <c r="G38" s="44">
        <f>VLOOKUP('תכנית ניטור בסיסית'!C38,'תוספת שלישית בכללים'!$A$2:$D$25,2,FALSE)</f>
        <v>4</v>
      </c>
      <c r="H38" s="47">
        <v>4</v>
      </c>
      <c r="I38" s="44" t="str">
        <f>VLOOKUP('תכנית ניטור בסיסית'!C38,'תוספת שלישית בכללים'!$A$2:$D$25,3,FALSE)</f>
        <v>זרם תעשייתי אחוד</v>
      </c>
      <c r="J38" s="43" t="s">
        <v>8</v>
      </c>
      <c r="K38" s="45" t="str">
        <f>VLOOKUP(C38,'תוספת שלישית בכללים'!$A$2:$D$25,4,FALSE)</f>
        <v>שמנים ושומנים, TSS, pH, COD, כלורידים, נתרן, חנקן קיילדל (TKN), זרחן כללי, סולפיד מומס (ביקבים)</v>
      </c>
      <c r="L38" s="59" t="s">
        <v>418</v>
      </c>
      <c r="M38" s="58" t="s">
        <v>13</v>
      </c>
      <c r="N38" s="43"/>
      <c r="O38" s="43"/>
      <c r="P38" s="43" t="s">
        <v>264</v>
      </c>
      <c r="Q38" s="43">
        <v>558774302</v>
      </c>
      <c r="R38" s="59" t="s">
        <v>12</v>
      </c>
      <c r="S38" s="59" t="s">
        <v>447</v>
      </c>
      <c r="T38" s="43"/>
      <c r="U38" s="58">
        <v>200945</v>
      </c>
      <c r="V38" s="58">
        <v>627153</v>
      </c>
      <c r="W38" s="58">
        <v>514425651</v>
      </c>
      <c r="X38" s="59" t="s">
        <v>312</v>
      </c>
      <c r="Y38" s="46" t="s">
        <v>72</v>
      </c>
      <c r="Z38" s="58">
        <v>500210265</v>
      </c>
      <c r="AA38" s="46"/>
      <c r="AB38" s="43"/>
    </row>
    <row r="39" spans="1:28" ht="125.25" customHeight="1" x14ac:dyDescent="0.25">
      <c r="A39" s="58" t="s">
        <v>248</v>
      </c>
      <c r="B39" s="42" t="s">
        <v>38</v>
      </c>
      <c r="C39" s="42" t="s">
        <v>53</v>
      </c>
      <c r="D39" s="59" t="s">
        <v>293</v>
      </c>
      <c r="E39" s="58">
        <v>50</v>
      </c>
      <c r="F39" s="47">
        <v>0.13600000000000001</v>
      </c>
      <c r="G39" s="44">
        <f>VLOOKUP('תכנית ניטור בסיסית'!C39,'תוספת שלישית בכללים'!$A$2:$D$25,2,FALSE)</f>
        <v>4</v>
      </c>
      <c r="H39" s="61">
        <v>2</v>
      </c>
      <c r="I39" s="44" t="str">
        <f>VLOOKUP('תכנית ניטור בסיסית'!C39,'תוספת שלישית בכללים'!$A$2:$D$25,3,FALSE)</f>
        <v>זרם כללי</v>
      </c>
      <c r="J39" s="60" t="s">
        <v>7</v>
      </c>
      <c r="K39" s="45" t="str">
        <f>VLOOKUP(C39,'תוספת שלישית בכללים'!$A$2:$D$25,4,FALSE)</f>
        <v xml:space="preserve">שמן מינרלי , pH, COD </v>
      </c>
      <c r="L39" s="59" t="s">
        <v>412</v>
      </c>
      <c r="M39" s="58" t="s">
        <v>13</v>
      </c>
      <c r="N39" s="60">
        <v>2</v>
      </c>
      <c r="O39" s="60" t="s">
        <v>455</v>
      </c>
      <c r="P39" s="43" t="s">
        <v>264</v>
      </c>
      <c r="Q39" s="43"/>
      <c r="R39" s="59" t="s">
        <v>307</v>
      </c>
      <c r="S39" s="59" t="s">
        <v>338</v>
      </c>
      <c r="T39" s="43"/>
      <c r="U39" s="58">
        <v>200945</v>
      </c>
      <c r="V39" s="58">
        <v>627153</v>
      </c>
      <c r="W39" s="58">
        <v>514425651</v>
      </c>
      <c r="X39" s="59" t="s">
        <v>312</v>
      </c>
      <c r="Y39" s="46" t="s">
        <v>96</v>
      </c>
      <c r="Z39" s="58">
        <v>500210265</v>
      </c>
      <c r="AA39" s="46"/>
      <c r="AB39" s="43"/>
    </row>
    <row r="40" spans="1:28" ht="82.8" x14ac:dyDescent="0.25">
      <c r="A40" s="58" t="s">
        <v>227</v>
      </c>
      <c r="B40" s="42" t="s">
        <v>38</v>
      </c>
      <c r="C40" s="42" t="s">
        <v>53</v>
      </c>
      <c r="D40" s="59" t="s">
        <v>274</v>
      </c>
      <c r="E40" s="58">
        <v>460</v>
      </c>
      <c r="F40" s="47">
        <v>1.26</v>
      </c>
      <c r="G40" s="44">
        <f>VLOOKUP('תכנית ניטור בסיסית'!C40,'תוספת שלישית בכללים'!$A$2:$D$25,2,FALSE)</f>
        <v>4</v>
      </c>
      <c r="H40" s="47">
        <v>4</v>
      </c>
      <c r="I40" s="44" t="str">
        <f>VLOOKUP('תכנית ניטור בסיסית'!C40,'תוספת שלישית בכללים'!$A$2:$D$25,3,FALSE)</f>
        <v>זרם כללי</v>
      </c>
      <c r="J40" s="60" t="s">
        <v>7</v>
      </c>
      <c r="K40" s="45" t="str">
        <f>VLOOKUP(C40,'תוספת שלישית בכללים'!$A$2:$D$25,4,FALSE)</f>
        <v xml:space="preserve">שמן מינרלי , pH, COD </v>
      </c>
      <c r="L40" s="59" t="s">
        <v>412</v>
      </c>
      <c r="M40" s="58" t="s">
        <v>13</v>
      </c>
      <c r="N40" s="43"/>
      <c r="O40" s="60" t="s">
        <v>449</v>
      </c>
      <c r="P40" s="43" t="s">
        <v>264</v>
      </c>
      <c r="Q40" s="43"/>
      <c r="R40" s="59" t="s">
        <v>308</v>
      </c>
      <c r="S40" s="59" t="s">
        <v>319</v>
      </c>
      <c r="T40" s="43"/>
      <c r="U40" s="58">
        <v>199842</v>
      </c>
      <c r="V40" s="58">
        <v>630918</v>
      </c>
      <c r="W40" s="58">
        <v>514425651</v>
      </c>
      <c r="X40" s="59" t="s">
        <v>312</v>
      </c>
      <c r="Y40" s="46" t="s">
        <v>96</v>
      </c>
      <c r="Z40" s="58">
        <v>500210265</v>
      </c>
      <c r="AA40" s="46"/>
      <c r="AB40" s="43"/>
    </row>
    <row r="41" spans="1:28" ht="41.4" x14ac:dyDescent="0.25">
      <c r="A41" s="58" t="s">
        <v>259</v>
      </c>
      <c r="B41" s="42" t="s">
        <v>38</v>
      </c>
      <c r="C41" s="42" t="s">
        <v>53</v>
      </c>
      <c r="D41" s="59"/>
      <c r="E41" s="58" t="s">
        <v>12</v>
      </c>
      <c r="F41" s="47"/>
      <c r="G41" s="44">
        <f>VLOOKUP('תכנית ניטור בסיסית'!C41,'תוספת שלישית בכללים'!$A$2:$D$25,2,FALSE)</f>
        <v>4</v>
      </c>
      <c r="H41" s="47">
        <v>4</v>
      </c>
      <c r="I41" s="44" t="str">
        <f>VLOOKUP('תכנית ניטור בסיסית'!C41,'תוספת שלישית בכללים'!$A$2:$D$25,3,FALSE)</f>
        <v>זרם כללי</v>
      </c>
      <c r="J41" s="43" t="s">
        <v>8</v>
      </c>
      <c r="K41" s="45" t="str">
        <f>VLOOKUP(C41,'תוספת שלישית בכללים'!$A$2:$D$25,4,FALSE)</f>
        <v xml:space="preserve">שמן מינרלי , pH, COD </v>
      </c>
      <c r="L41" s="59" t="s">
        <v>412</v>
      </c>
      <c r="M41" s="58" t="s">
        <v>13</v>
      </c>
      <c r="N41" s="43"/>
      <c r="O41" s="43"/>
      <c r="P41" s="43" t="s">
        <v>264</v>
      </c>
      <c r="Q41" s="43"/>
      <c r="R41" s="59" t="s">
        <v>67</v>
      </c>
      <c r="S41" s="59" t="s">
        <v>349</v>
      </c>
      <c r="T41" s="43"/>
      <c r="U41" s="58">
        <v>199851</v>
      </c>
      <c r="V41" s="58">
        <v>630727</v>
      </c>
      <c r="W41" s="58">
        <v>514425651</v>
      </c>
      <c r="X41" s="59" t="s">
        <v>312</v>
      </c>
      <c r="Y41" s="46" t="s">
        <v>96</v>
      </c>
      <c r="Z41" s="58">
        <v>500210265</v>
      </c>
      <c r="AA41" s="46"/>
      <c r="AB41" s="43"/>
    </row>
    <row r="42" spans="1:28" ht="216" customHeight="1" x14ac:dyDescent="0.25">
      <c r="A42" s="58" t="s">
        <v>250</v>
      </c>
      <c r="B42" s="42" t="s">
        <v>38</v>
      </c>
      <c r="C42" s="42" t="s">
        <v>53</v>
      </c>
      <c r="D42" s="59" t="s">
        <v>295</v>
      </c>
      <c r="E42" s="58" t="s">
        <v>12</v>
      </c>
      <c r="F42" s="47"/>
      <c r="G42" s="44">
        <f>VLOOKUP('תכנית ניטור בסיסית'!C42,'תוספת שלישית בכללים'!$A$2:$D$25,2,FALSE)</f>
        <v>4</v>
      </c>
      <c r="H42" s="61">
        <v>2</v>
      </c>
      <c r="I42" s="44" t="str">
        <f>VLOOKUP('תכנית ניטור בסיסית'!C42,'תוספת שלישית בכללים'!$A$2:$D$25,3,FALSE)</f>
        <v>זרם כללי</v>
      </c>
      <c r="J42" s="60" t="s">
        <v>7</v>
      </c>
      <c r="K42" s="45" t="str">
        <f>VLOOKUP(C42,'תוספת שלישית בכללים'!$A$2:$D$25,4,FALSE)</f>
        <v xml:space="preserve">שמן מינרלי , pH, COD </v>
      </c>
      <c r="L42" s="59" t="s">
        <v>422</v>
      </c>
      <c r="M42" s="58" t="s">
        <v>13</v>
      </c>
      <c r="N42" s="60">
        <v>2</v>
      </c>
      <c r="O42" s="60" t="s">
        <v>458</v>
      </c>
      <c r="P42" s="43" t="s">
        <v>264</v>
      </c>
      <c r="Q42" s="43"/>
      <c r="R42" s="59" t="s">
        <v>67</v>
      </c>
      <c r="S42" s="59" t="s">
        <v>340</v>
      </c>
      <c r="T42" s="43"/>
      <c r="U42" s="58">
        <v>200269</v>
      </c>
      <c r="V42" s="58">
        <v>635068</v>
      </c>
      <c r="W42" s="58">
        <v>514425651</v>
      </c>
      <c r="X42" s="59" t="s">
        <v>312</v>
      </c>
      <c r="Y42" s="46" t="s">
        <v>96</v>
      </c>
      <c r="Z42" s="58">
        <v>500210265</v>
      </c>
      <c r="AA42" s="46"/>
      <c r="AB42" s="43"/>
    </row>
    <row r="43" spans="1:28" ht="217.5" customHeight="1" x14ac:dyDescent="0.25">
      <c r="A43" s="58" t="s">
        <v>251</v>
      </c>
      <c r="B43" s="42" t="s">
        <v>38</v>
      </c>
      <c r="C43" s="42" t="s">
        <v>53</v>
      </c>
      <c r="D43" s="59" t="s">
        <v>296</v>
      </c>
      <c r="E43" s="58">
        <v>7592</v>
      </c>
      <c r="F43" s="47">
        <v>20.8</v>
      </c>
      <c r="G43" s="44">
        <f>VLOOKUP('תכנית ניטור בסיסית'!C43,'תוספת שלישית בכללים'!$A$2:$D$25,2,FALSE)</f>
        <v>4</v>
      </c>
      <c r="H43" s="61">
        <v>2</v>
      </c>
      <c r="I43" s="44" t="str">
        <f>VLOOKUP('תכנית ניטור בסיסית'!C43,'תוספת שלישית בכללים'!$A$2:$D$25,3,FALSE)</f>
        <v>זרם כללי</v>
      </c>
      <c r="J43" s="60" t="s">
        <v>7</v>
      </c>
      <c r="K43" s="45" t="str">
        <f>VLOOKUP(C43,'תוספת שלישית בכללים'!$A$2:$D$25,4,FALSE)</f>
        <v xml:space="preserve">שמן מינרלי , pH, COD </v>
      </c>
      <c r="L43" s="59" t="s">
        <v>412</v>
      </c>
      <c r="M43" s="58" t="s">
        <v>13</v>
      </c>
      <c r="N43" s="60">
        <v>2</v>
      </c>
      <c r="O43" s="60" t="s">
        <v>458</v>
      </c>
      <c r="P43" s="43" t="s">
        <v>264</v>
      </c>
      <c r="Q43" s="43"/>
      <c r="R43" s="59" t="s">
        <v>67</v>
      </c>
      <c r="S43" s="59" t="s">
        <v>341</v>
      </c>
      <c r="T43" s="43"/>
      <c r="U43" s="58">
        <v>207289</v>
      </c>
      <c r="V43" s="58">
        <v>633981</v>
      </c>
      <c r="W43" s="58">
        <v>514425651</v>
      </c>
      <c r="X43" s="59" t="s">
        <v>312</v>
      </c>
      <c r="Y43" s="46" t="s">
        <v>96</v>
      </c>
      <c r="Z43" s="58">
        <v>500210265</v>
      </c>
      <c r="AA43" s="46"/>
      <c r="AB43" s="43"/>
    </row>
    <row r="44" spans="1:28" ht="82.8" x14ac:dyDescent="0.25">
      <c r="A44" s="58" t="s">
        <v>258</v>
      </c>
      <c r="B44" s="42" t="s">
        <v>38</v>
      </c>
      <c r="C44" s="42" t="s">
        <v>53</v>
      </c>
      <c r="D44" s="59" t="s">
        <v>302</v>
      </c>
      <c r="E44" s="58" t="s">
        <v>12</v>
      </c>
      <c r="F44" s="47"/>
      <c r="G44" s="44">
        <f>VLOOKUP('תכנית ניטור בסיסית'!C44,'תוספת שלישית בכללים'!$A$2:$D$25,2,FALSE)</f>
        <v>4</v>
      </c>
      <c r="H44" s="47">
        <v>4</v>
      </c>
      <c r="I44" s="44" t="str">
        <f>VLOOKUP('תכנית ניטור בסיסית'!C44,'תוספת שלישית בכללים'!$A$2:$D$25,3,FALSE)</f>
        <v>זרם כללי</v>
      </c>
      <c r="J44" s="60" t="s">
        <v>7</v>
      </c>
      <c r="K44" s="45" t="str">
        <f>VLOOKUP(C44,'תוספת שלישית בכללים'!$A$2:$D$25,4,FALSE)</f>
        <v xml:space="preserve">שמן מינרלי , pH, COD </v>
      </c>
      <c r="L44" s="59" t="s">
        <v>457</v>
      </c>
      <c r="M44" s="58" t="s">
        <v>13</v>
      </c>
      <c r="N44" s="43"/>
      <c r="O44" s="60" t="s">
        <v>459</v>
      </c>
      <c r="P44" s="43" t="s">
        <v>264</v>
      </c>
      <c r="Q44" s="43"/>
      <c r="R44" s="59" t="s">
        <v>306</v>
      </c>
      <c r="S44" s="59" t="s">
        <v>348</v>
      </c>
      <c r="T44" s="43"/>
      <c r="U44" s="58">
        <v>211553</v>
      </c>
      <c r="V44" s="58">
        <v>635253</v>
      </c>
      <c r="W44" s="58">
        <v>514425651</v>
      </c>
      <c r="X44" s="59" t="s">
        <v>312</v>
      </c>
      <c r="Y44" s="46" t="s">
        <v>96</v>
      </c>
      <c r="Z44" s="58">
        <v>500210265</v>
      </c>
      <c r="AA44" s="46"/>
      <c r="AB44" s="43"/>
    </row>
    <row r="45" spans="1:28" ht="165.6" x14ac:dyDescent="0.25">
      <c r="A45" s="58" t="s">
        <v>252</v>
      </c>
      <c r="B45" s="42" t="s">
        <v>38</v>
      </c>
      <c r="C45" s="42" t="s">
        <v>53</v>
      </c>
      <c r="D45" s="59" t="s">
        <v>297</v>
      </c>
      <c r="E45" s="58">
        <v>340</v>
      </c>
      <c r="F45" s="47">
        <v>42.5</v>
      </c>
      <c r="G45" s="44">
        <f>VLOOKUP('תכנית ניטור בסיסית'!C45,'תוספת שלישית בכללים'!$A$2:$D$25,2,FALSE)</f>
        <v>4</v>
      </c>
      <c r="H45" s="61">
        <v>2</v>
      </c>
      <c r="I45" s="44" t="str">
        <f>VLOOKUP('תכנית ניטור בסיסית'!C45,'תוספת שלישית בכללים'!$A$2:$D$25,3,FALSE)</f>
        <v>זרם כללי</v>
      </c>
      <c r="J45" s="60" t="s">
        <v>7</v>
      </c>
      <c r="K45" s="45" t="str">
        <f>VLOOKUP(C45,'תוספת שלישית בכללים'!$A$2:$D$25,4,FALSE)</f>
        <v xml:space="preserve">שמן מינרלי , pH, COD </v>
      </c>
      <c r="L45" s="59" t="s">
        <v>422</v>
      </c>
      <c r="M45" s="58" t="s">
        <v>13</v>
      </c>
      <c r="N45" s="60">
        <v>2</v>
      </c>
      <c r="O45" s="60" t="s">
        <v>458</v>
      </c>
      <c r="P45" s="43" t="s">
        <v>264</v>
      </c>
      <c r="Q45" s="43"/>
      <c r="R45" s="59" t="s">
        <v>67</v>
      </c>
      <c r="S45" s="59" t="s">
        <v>342</v>
      </c>
      <c r="T45" s="43"/>
      <c r="U45" s="58">
        <v>198304</v>
      </c>
      <c r="V45" s="58">
        <v>630692</v>
      </c>
      <c r="W45" s="58">
        <v>514425651</v>
      </c>
      <c r="X45" s="59" t="s">
        <v>312</v>
      </c>
      <c r="Y45" s="46" t="s">
        <v>96</v>
      </c>
      <c r="Z45" s="58">
        <v>500210265</v>
      </c>
      <c r="AA45" s="46"/>
      <c r="AB45" s="43"/>
    </row>
    <row r="46" spans="1:28" ht="82.8" x14ac:dyDescent="0.25">
      <c r="A46" s="58" t="s">
        <v>253</v>
      </c>
      <c r="B46" s="42" t="s">
        <v>38</v>
      </c>
      <c r="C46" s="42" t="s">
        <v>54</v>
      </c>
      <c r="D46" s="59" t="s">
        <v>298</v>
      </c>
      <c r="E46" s="58">
        <v>6071</v>
      </c>
      <c r="F46" s="47">
        <v>16.632000000000001</v>
      </c>
      <c r="G46" s="44">
        <f>VLOOKUP('תכנית ניטור בסיסית'!C46,'תוספת שלישית בכללים'!$A$2:$D$25,2,FALSE)</f>
        <v>4</v>
      </c>
      <c r="H46" s="47">
        <v>4</v>
      </c>
      <c r="I46" s="44" t="str">
        <f>VLOOKUP('תכנית ניטור בסיסית'!C46,'תוספת שלישית בכללים'!$A$2:$D$25,3,FALSE)</f>
        <v>זרם תעשייתי  לאחר מתקן טיפול [בהתאם לצו השעה לרפתות]</v>
      </c>
      <c r="J46" s="43" t="s">
        <v>351</v>
      </c>
      <c r="K46" s="45" t="str">
        <f>VLOOKUP(C46,'תוספת שלישית בכללים'!$A$2:$D$25,4,FALSE)</f>
        <v>COD, כלורידים, נתרן, pH, חנקן קיילדל (TKN),  זרחן כללי, TSS, בורון [ללא בדיקת בורון ו- pH[</v>
      </c>
      <c r="L46" s="59" t="s">
        <v>421</v>
      </c>
      <c r="M46" s="58" t="s">
        <v>352</v>
      </c>
      <c r="N46" s="43"/>
      <c r="O46" s="43"/>
      <c r="P46" s="43" t="s">
        <v>264</v>
      </c>
      <c r="Q46" s="43">
        <v>570041459</v>
      </c>
      <c r="R46" s="59" t="s">
        <v>67</v>
      </c>
      <c r="S46" s="59" t="s">
        <v>343</v>
      </c>
      <c r="T46" s="43"/>
      <c r="U46" s="58">
        <v>210612</v>
      </c>
      <c r="V46" s="58">
        <v>627140</v>
      </c>
      <c r="W46" s="58">
        <v>514425651</v>
      </c>
      <c r="X46" s="59" t="s">
        <v>312</v>
      </c>
      <c r="Y46" s="46" t="s">
        <v>216</v>
      </c>
      <c r="Z46" s="58">
        <v>500210265</v>
      </c>
      <c r="AA46" s="46"/>
      <c r="AB46" s="43"/>
    </row>
    <row r="47" spans="1:28" ht="124.2" x14ac:dyDescent="0.25">
      <c r="A47" s="58" t="s">
        <v>254</v>
      </c>
      <c r="B47" s="42" t="s">
        <v>38</v>
      </c>
      <c r="C47" s="42" t="s">
        <v>54</v>
      </c>
      <c r="D47" s="59" t="s">
        <v>288</v>
      </c>
      <c r="E47" s="58">
        <v>90447</v>
      </c>
      <c r="F47" s="47">
        <v>247.8</v>
      </c>
      <c r="G47" s="44">
        <f>VLOOKUP('תכנית ניטור בסיסית'!C47,'תוספת שלישית בכללים'!$A$2:$D$25,2,FALSE)</f>
        <v>4</v>
      </c>
      <c r="H47" s="47">
        <v>4</v>
      </c>
      <c r="I47" s="44" t="str">
        <f>VLOOKUP('תכנית ניטור בסיסית'!C47,'תוספת שלישית בכללים'!$A$2:$D$25,3,FALSE)</f>
        <v>זרם תעשייתי  לאחר מתקן טיפול [בהתאם לצו השעה לרפתות]</v>
      </c>
      <c r="J47" s="43" t="s">
        <v>351</v>
      </c>
      <c r="K47" s="45" t="str">
        <f>VLOOKUP(C47,'תוספת שלישית בכללים'!$A$2:$D$25,4,FALSE)</f>
        <v>COD, כלורידים, נתרן, pH, חנקן קיילדל (TKN),  זרחן כללי, TSS, בורון [ללא בדיקת בורון ו- pH[</v>
      </c>
      <c r="L47" s="59" t="s">
        <v>420</v>
      </c>
      <c r="M47" s="58" t="s">
        <v>13</v>
      </c>
      <c r="N47" s="43"/>
      <c r="O47" s="43"/>
      <c r="P47" s="43" t="s">
        <v>264</v>
      </c>
      <c r="Q47" s="43">
        <v>540204757</v>
      </c>
      <c r="R47" s="59" t="s">
        <v>67</v>
      </c>
      <c r="S47" s="59" t="s">
        <v>344</v>
      </c>
      <c r="T47" s="43"/>
      <c r="U47" s="58">
        <v>195560</v>
      </c>
      <c r="V47" s="58">
        <v>629727</v>
      </c>
      <c r="W47" s="58">
        <v>514425651</v>
      </c>
      <c r="X47" s="59" t="s">
        <v>312</v>
      </c>
      <c r="Y47" s="46" t="s">
        <v>216</v>
      </c>
      <c r="Z47" s="58">
        <v>500210265</v>
      </c>
      <c r="AA47" s="46"/>
      <c r="AB47" s="43"/>
    </row>
    <row r="48" spans="1:28" ht="82.8" x14ac:dyDescent="0.25">
      <c r="A48" s="58" t="s">
        <v>223</v>
      </c>
      <c r="B48" s="42" t="s">
        <v>38</v>
      </c>
      <c r="C48" s="42" t="s">
        <v>63</v>
      </c>
      <c r="D48" s="59" t="s">
        <v>270</v>
      </c>
      <c r="E48" s="58">
        <v>5687</v>
      </c>
      <c r="F48" s="47">
        <v>15.58</v>
      </c>
      <c r="G48" s="44">
        <f>VLOOKUP('תכנית ניטור בסיסית'!C48,'תוספת שלישית בכללים'!$A$2:$D$25,2,FALSE)</f>
        <v>4</v>
      </c>
      <c r="H48" s="47">
        <v>4</v>
      </c>
      <c r="I48" s="44" t="str">
        <f>VLOOKUP('תכנית ניטור בסיסית'!C48,'תוספת שלישית בכללים'!$A$2:$D$25,3,FALSE)</f>
        <v>זרם תעשייתי אחוד</v>
      </c>
      <c r="J48" s="43" t="s">
        <v>7</v>
      </c>
      <c r="K48" s="45" t="str">
        <f>VLOOKUP(C48,'תוספת שלישית בכללים'!$A$2:$D$25,4,FALSE)</f>
        <v>VSS, TSS, BOD, COD, סריקת מתכות כבדות, כלורידים, pH, דטרגנטים</v>
      </c>
      <c r="L48" s="59" t="s">
        <v>413</v>
      </c>
      <c r="M48" s="58" t="s">
        <v>13</v>
      </c>
      <c r="N48" s="43"/>
      <c r="O48" s="43"/>
      <c r="P48" s="43" t="s">
        <v>264</v>
      </c>
      <c r="Q48" s="43"/>
      <c r="R48" s="59" t="s">
        <v>306</v>
      </c>
      <c r="S48" s="59" t="s">
        <v>316</v>
      </c>
      <c r="T48" s="43"/>
      <c r="U48" s="58">
        <v>209088</v>
      </c>
      <c r="V48" s="58">
        <v>627141</v>
      </c>
      <c r="W48" s="58">
        <v>514425651</v>
      </c>
      <c r="X48" s="59" t="s">
        <v>312</v>
      </c>
      <c r="Y48" s="46" t="s">
        <v>96</v>
      </c>
      <c r="Z48" s="58">
        <v>500210265</v>
      </c>
      <c r="AA48" s="46"/>
      <c r="AB48" s="43"/>
    </row>
    <row r="49" spans="1:28" ht="193.2" x14ac:dyDescent="0.25">
      <c r="A49" s="58" t="s">
        <v>231</v>
      </c>
      <c r="B49" s="42" t="s">
        <v>38</v>
      </c>
      <c r="C49" s="42" t="s">
        <v>49</v>
      </c>
      <c r="D49" s="59" t="s">
        <v>278</v>
      </c>
      <c r="E49" s="58">
        <v>8726</v>
      </c>
      <c r="F49" s="47">
        <v>23.905999999999999</v>
      </c>
      <c r="G49" s="44">
        <f>VLOOKUP('תכנית ניטור בסיסית'!C49,'תוספת שלישית בכללים'!$A$2:$D$25,2,FALSE)</f>
        <v>6</v>
      </c>
      <c r="H49" s="61">
        <v>3</v>
      </c>
      <c r="I49" s="44" t="str">
        <f>VLOOKUP('תכנית ניטור בסיסית'!C49,'תוספת שלישית בכללים'!$A$2:$D$25,3,FALSE)</f>
        <v>זרם תעשייתי אחוד</v>
      </c>
      <c r="J49" s="60" t="s">
        <v>8</v>
      </c>
      <c r="K49" s="45" t="str">
        <f>VLOOKUP(C49,'תוספת שלישית בכללים'!$A$2:$D$25,4,FALSE)</f>
        <v>סריקת מתכות כבדות,TSS, VSS, שמן מינרלי (במידה וקיים עיבוד שבבי), pH, כלורידים, סולפאט, סולפיד מומס, כלל פחמימנים הלוגנים מומסים (DOX), ציאנידים, COD</v>
      </c>
      <c r="L49" s="92" t="s">
        <v>419</v>
      </c>
      <c r="M49" s="58" t="s">
        <v>13</v>
      </c>
      <c r="N49" s="60">
        <v>3</v>
      </c>
      <c r="O49" s="60" t="s">
        <v>464</v>
      </c>
      <c r="P49" s="43" t="s">
        <v>264</v>
      </c>
      <c r="Q49" s="43">
        <v>520040023</v>
      </c>
      <c r="R49" s="59" t="s">
        <v>306</v>
      </c>
      <c r="S49" s="59" t="s">
        <v>323</v>
      </c>
      <c r="T49" s="43"/>
      <c r="U49" s="58">
        <v>198801</v>
      </c>
      <c r="V49" s="58">
        <v>630607</v>
      </c>
      <c r="W49" s="58">
        <v>514425651</v>
      </c>
      <c r="X49" s="59" t="s">
        <v>312</v>
      </c>
      <c r="Y49" s="46" t="s">
        <v>96</v>
      </c>
      <c r="Z49" s="58">
        <v>500210265</v>
      </c>
      <c r="AA49" s="46"/>
      <c r="AB49" s="43"/>
    </row>
    <row r="50" spans="1:28" ht="110.4" x14ac:dyDescent="0.25">
      <c r="A50" s="63" t="s">
        <v>240</v>
      </c>
      <c r="B50" s="42" t="s">
        <v>36</v>
      </c>
      <c r="C50" s="42" t="s">
        <v>45</v>
      </c>
      <c r="D50" s="59" t="s">
        <v>286</v>
      </c>
      <c r="E50" s="58" t="s">
        <v>12</v>
      </c>
      <c r="F50" s="47"/>
      <c r="G50" s="44">
        <f>VLOOKUP('תכנית ניטור בסיסית'!C50,'תוספת שלישית בכללים'!$A$2:$D$25,2,FALSE)</f>
        <v>4</v>
      </c>
      <c r="H50" s="47"/>
      <c r="I50" s="44" t="str">
        <f>VLOOKUP('תכנית ניטור בסיסית'!C50,'תוספת שלישית בכללים'!$A$2:$D$25,3,FALSE)</f>
        <v>זרם תעשייתי אחוד</v>
      </c>
      <c r="J50" s="43"/>
      <c r="K50" s="45" t="str">
        <f>VLOOKUP(C50,'תוספת שלישית בכללים'!$A$2:$D$25,4,FALSE)</f>
        <v>שמנים ושומנים, VSS, TSS, pH, COD, BOD5, כלורידים, נתרן, חנקן קיילדל (TKN), זרחן כללי, סריקת מתכות כבדות</v>
      </c>
      <c r="L50" s="59"/>
      <c r="M50" s="58"/>
      <c r="N50" s="43"/>
      <c r="O50" s="43" t="s">
        <v>465</v>
      </c>
      <c r="P50" s="43" t="s">
        <v>264</v>
      </c>
      <c r="Q50" s="43">
        <v>516012739</v>
      </c>
      <c r="R50" s="59" t="s">
        <v>70</v>
      </c>
      <c r="S50" s="59" t="s">
        <v>331</v>
      </c>
      <c r="T50" s="43"/>
      <c r="U50" s="58">
        <v>199726</v>
      </c>
      <c r="V50" s="58">
        <v>630821</v>
      </c>
      <c r="W50" s="58">
        <v>514425651</v>
      </c>
      <c r="X50" s="59" t="s">
        <v>312</v>
      </c>
      <c r="Y50" s="46" t="s">
        <v>96</v>
      </c>
      <c r="Z50" s="58">
        <v>500210265</v>
      </c>
      <c r="AA50" s="46"/>
      <c r="AB50" s="43"/>
    </row>
    <row r="51" spans="1:28" s="72" customFormat="1" ht="51" customHeight="1" thickBot="1" x14ac:dyDescent="0.3">
      <c r="A51" s="64" t="s">
        <v>355</v>
      </c>
      <c r="B51" s="64" t="s">
        <v>38</v>
      </c>
      <c r="C51" s="64" t="s">
        <v>43</v>
      </c>
      <c r="D51" s="65" t="s">
        <v>356</v>
      </c>
      <c r="E51" s="65"/>
      <c r="F51" s="65"/>
      <c r="G51" s="66">
        <f>VLOOKUP('תכנית ניטור בסיסית'!C51,'תוספת שלישית בכללים'!$A$2:$D$25,2,FALSE)</f>
        <v>4</v>
      </c>
      <c r="H51" s="65">
        <v>4</v>
      </c>
      <c r="I51" s="66" t="str">
        <f>VLOOKUP('תכנית ניטור בסיסית'!C51,'תוספת שלישית בכללים'!$A$2:$D$25,3,FALSE)</f>
        <v>זרם כללי</v>
      </c>
      <c r="J51" s="67" t="s">
        <v>8</v>
      </c>
      <c r="K51" s="68" t="str">
        <f>VLOOKUP(C51,'תוספת שלישית בכללים'!$A$2:$D$25,4,FALSE)</f>
        <v>שמנים ושומנים,pH, COD, TSS, כלורידים, נתרן</v>
      </c>
      <c r="L51" s="68" t="s">
        <v>357</v>
      </c>
      <c r="M51" s="67" t="s">
        <v>13</v>
      </c>
      <c r="N51" s="67"/>
      <c r="O51" s="67"/>
      <c r="P51" s="67" t="s">
        <v>310</v>
      </c>
      <c r="Q51" s="67"/>
      <c r="R51" s="67" t="s">
        <v>67</v>
      </c>
      <c r="S51" s="67" t="s">
        <v>358</v>
      </c>
      <c r="T51" s="67"/>
      <c r="U51" s="67">
        <v>200227</v>
      </c>
      <c r="V51" s="67">
        <v>631224</v>
      </c>
      <c r="W51" s="69">
        <v>514425651</v>
      </c>
      <c r="X51" s="70" t="s">
        <v>312</v>
      </c>
      <c r="Y51" s="71" t="s">
        <v>96</v>
      </c>
      <c r="Z51" s="69">
        <v>500210265</v>
      </c>
      <c r="AA51" s="71"/>
      <c r="AB51" s="67"/>
    </row>
    <row r="52" spans="1:28" ht="111" thickTop="1" x14ac:dyDescent="0.25">
      <c r="A52" s="58" t="s">
        <v>360</v>
      </c>
      <c r="B52" s="50" t="s">
        <v>38</v>
      </c>
      <c r="C52" s="50" t="s">
        <v>44</v>
      </c>
      <c r="D52" s="59" t="s">
        <v>365</v>
      </c>
      <c r="E52" s="58" t="s">
        <v>12</v>
      </c>
      <c r="F52" s="43"/>
      <c r="G52" s="44">
        <f>VLOOKUP('תכנית ניטור בסיסית'!C52,'תוספת שלישית בכללים'!$A$2:$D$25,2,FALSE)</f>
        <v>4</v>
      </c>
      <c r="H52" s="43">
        <v>4</v>
      </c>
      <c r="I52" s="44" t="str">
        <f>VLOOKUP('תכנית ניטור בסיסית'!C52,'תוספת שלישית בכללים'!$A$2:$D$25,3,FALSE)</f>
        <v>זרם תעשייתי אחוד</v>
      </c>
      <c r="J52" s="60" t="s">
        <v>8</v>
      </c>
      <c r="K52" s="45" t="str">
        <f>VLOOKUP(C52,'תוספת שלישית בכללים'!$A$2:$D$25,4,FALSE)</f>
        <v>שמנים ושומנים, TSS, pH, COD, כלורידים, נתרן, חנקן קיילדל (TKN), זרחן כללי, סולפיד מומס (ביקבים)</v>
      </c>
      <c r="L52" s="59" t="s">
        <v>417</v>
      </c>
      <c r="M52" s="58" t="s">
        <v>13</v>
      </c>
      <c r="N52" s="43"/>
      <c r="O52" s="60" t="s">
        <v>460</v>
      </c>
      <c r="P52" s="43" t="s">
        <v>311</v>
      </c>
      <c r="Q52" s="43">
        <v>515011393</v>
      </c>
      <c r="R52" s="58" t="s">
        <v>67</v>
      </c>
      <c r="S52" s="59" t="s">
        <v>370</v>
      </c>
      <c r="T52" s="43"/>
      <c r="U52" s="58">
        <v>195749</v>
      </c>
      <c r="V52" s="58">
        <v>637801</v>
      </c>
      <c r="W52" s="58">
        <v>511325326</v>
      </c>
      <c r="X52" s="43" t="s">
        <v>359</v>
      </c>
      <c r="Y52" s="46" t="s">
        <v>72</v>
      </c>
      <c r="Z52" s="43">
        <v>500210265</v>
      </c>
      <c r="AA52" s="46"/>
      <c r="AB52" s="43"/>
    </row>
    <row r="53" spans="1:28" ht="110.4" x14ac:dyDescent="0.25">
      <c r="A53" s="58" t="s">
        <v>361</v>
      </c>
      <c r="B53" s="50" t="s">
        <v>38</v>
      </c>
      <c r="C53" s="42" t="s">
        <v>44</v>
      </c>
      <c r="D53" s="58" t="s">
        <v>366</v>
      </c>
      <c r="E53" s="58">
        <v>18538</v>
      </c>
      <c r="F53" s="47">
        <v>50.789000000000001</v>
      </c>
      <c r="G53" s="44">
        <f>VLOOKUP('תכנית ניטור בסיסית'!C53,'תוספת שלישית בכללים'!$A$2:$D$25,2,FALSE)</f>
        <v>4</v>
      </c>
      <c r="H53" s="47">
        <v>4</v>
      </c>
      <c r="I53" s="44" t="str">
        <f>VLOOKUP('תכנית ניטור בסיסית'!C53,'תוספת שלישית בכללים'!$A$2:$D$25,3,FALSE)</f>
        <v>זרם תעשייתי אחוד</v>
      </c>
      <c r="J53" s="43" t="s">
        <v>7</v>
      </c>
      <c r="K53" s="45" t="str">
        <f>VLOOKUP(C53,'תוספת שלישית בכללים'!$A$2:$D$25,4,FALSE)</f>
        <v>שמנים ושומנים, TSS, pH, COD, כלורידים, נתרן, חנקן קיילדל (TKN), זרחן כללי, סולפיד מומס (ביקבים)</v>
      </c>
      <c r="L53" s="59" t="s">
        <v>416</v>
      </c>
      <c r="M53" s="58" t="s">
        <v>13</v>
      </c>
      <c r="N53" s="43"/>
      <c r="O53" s="43"/>
      <c r="P53" s="43" t="s">
        <v>311</v>
      </c>
      <c r="Q53" s="43">
        <v>513833798</v>
      </c>
      <c r="R53" s="58" t="s">
        <v>67</v>
      </c>
      <c r="S53" s="59" t="s">
        <v>371</v>
      </c>
      <c r="T53" s="43"/>
      <c r="U53" s="58">
        <v>195728</v>
      </c>
      <c r="V53" s="58">
        <v>637513</v>
      </c>
      <c r="W53" s="58">
        <v>511325326</v>
      </c>
      <c r="X53" s="43" t="s">
        <v>359</v>
      </c>
      <c r="Y53" s="46" t="s">
        <v>96</v>
      </c>
      <c r="Z53" s="43">
        <v>500210265</v>
      </c>
      <c r="AA53" s="46"/>
      <c r="AB53" s="43"/>
    </row>
    <row r="54" spans="1:28" ht="165.6" x14ac:dyDescent="0.25">
      <c r="A54" s="58" t="s">
        <v>362</v>
      </c>
      <c r="B54" s="50" t="s">
        <v>38</v>
      </c>
      <c r="C54" s="42" t="s">
        <v>44</v>
      </c>
      <c r="D54" s="58" t="s">
        <v>367</v>
      </c>
      <c r="E54" s="58">
        <v>21</v>
      </c>
      <c r="F54" s="47">
        <v>5.7000000000000002E-2</v>
      </c>
      <c r="G54" s="44">
        <f>VLOOKUP('תכנית ניטור בסיסית'!C54,'תוספת שלישית בכללים'!$A$2:$D$25,2,FALSE)</f>
        <v>4</v>
      </c>
      <c r="H54" s="61">
        <v>1</v>
      </c>
      <c r="I54" s="44" t="str">
        <f>VLOOKUP('תכנית ניטור בסיסית'!C54,'תוספת שלישית בכללים'!$A$2:$D$25,3,FALSE)</f>
        <v>זרם תעשייתי אחוד</v>
      </c>
      <c r="J54" s="60" t="s">
        <v>8</v>
      </c>
      <c r="K54" s="45" t="str">
        <f>VLOOKUP(C54,'תוספת שלישית בכללים'!$A$2:$D$25,4,FALSE)</f>
        <v>שמנים ושומנים, TSS, pH, COD, כלורידים, נתרן, חנקן קיילדל (TKN), זרחן כללי, סולפיד מומס (ביקבים)</v>
      </c>
      <c r="L54" s="59" t="s">
        <v>415</v>
      </c>
      <c r="M54" s="58" t="s">
        <v>13</v>
      </c>
      <c r="N54" s="60">
        <v>1</v>
      </c>
      <c r="O54" s="60" t="s">
        <v>461</v>
      </c>
      <c r="P54" s="43" t="s">
        <v>311</v>
      </c>
      <c r="Q54" s="73">
        <v>514953819</v>
      </c>
      <c r="R54" s="59" t="s">
        <v>308</v>
      </c>
      <c r="S54" s="59" t="s">
        <v>372</v>
      </c>
      <c r="T54" s="43"/>
      <c r="U54" s="58">
        <v>192643</v>
      </c>
      <c r="V54" s="58">
        <v>637031</v>
      </c>
      <c r="W54" s="58">
        <v>511325326</v>
      </c>
      <c r="X54" s="43" t="s">
        <v>359</v>
      </c>
      <c r="Y54" s="46" t="s">
        <v>72</v>
      </c>
      <c r="Z54" s="43">
        <v>500210265</v>
      </c>
      <c r="AA54" s="46"/>
      <c r="AB54" s="43"/>
    </row>
    <row r="55" spans="1:28" ht="82.8" x14ac:dyDescent="0.25">
      <c r="A55" s="58" t="s">
        <v>363</v>
      </c>
      <c r="B55" s="50" t="s">
        <v>38</v>
      </c>
      <c r="C55" s="42" t="s">
        <v>43</v>
      </c>
      <c r="D55" s="58" t="s">
        <v>368</v>
      </c>
      <c r="E55" s="58">
        <v>2571.3000000000002</v>
      </c>
      <c r="F55" s="47">
        <v>7.0439999999999996</v>
      </c>
      <c r="G55" s="44">
        <f>VLOOKUP('תכנית ניטור בסיסית'!C55,'תוספת שלישית בכללים'!$A$2:$D$25,2,FALSE)</f>
        <v>4</v>
      </c>
      <c r="H55" s="47">
        <v>4</v>
      </c>
      <c r="I55" s="44" t="str">
        <f>VLOOKUP('תכנית ניטור בסיסית'!C55,'תוספת שלישית בכללים'!$A$2:$D$25,3,FALSE)</f>
        <v>זרם כללי</v>
      </c>
      <c r="J55" s="43" t="s">
        <v>8</v>
      </c>
      <c r="K55" s="45" t="str">
        <f>VLOOKUP(C55,'תוספת שלישית בכללים'!$A$2:$D$25,4,FALSE)</f>
        <v>שמנים ושומנים,pH, COD, TSS, כלורידים, נתרן</v>
      </c>
      <c r="L55" s="59" t="s">
        <v>411</v>
      </c>
      <c r="M55" s="58" t="s">
        <v>13</v>
      </c>
      <c r="N55" s="43"/>
      <c r="O55" s="43"/>
      <c r="P55" s="43" t="s">
        <v>311</v>
      </c>
      <c r="Q55" s="43">
        <v>513815639</v>
      </c>
      <c r="R55" s="59" t="s">
        <v>306</v>
      </c>
      <c r="S55" s="59" t="s">
        <v>373</v>
      </c>
      <c r="T55" s="43"/>
      <c r="U55" s="58">
        <v>190596</v>
      </c>
      <c r="V55" s="58">
        <v>635062</v>
      </c>
      <c r="W55" s="58">
        <v>511325326</v>
      </c>
      <c r="X55" s="43" t="s">
        <v>359</v>
      </c>
      <c r="Y55" s="46" t="s">
        <v>96</v>
      </c>
      <c r="Z55" s="43">
        <v>500210265</v>
      </c>
      <c r="AA55" s="46"/>
      <c r="AB55" s="43"/>
    </row>
    <row r="56" spans="1:28" ht="83.4" thickBot="1" x14ac:dyDescent="0.3">
      <c r="A56" s="69" t="s">
        <v>364</v>
      </c>
      <c r="B56" s="64" t="s">
        <v>38</v>
      </c>
      <c r="C56" s="64" t="s">
        <v>53</v>
      </c>
      <c r="D56" s="70" t="s">
        <v>369</v>
      </c>
      <c r="E56" s="69" t="s">
        <v>12</v>
      </c>
      <c r="F56" s="65"/>
      <c r="G56" s="74">
        <f>VLOOKUP('תכנית ניטור בסיסית'!C56,'תוספת שלישית בכללים'!$A$2:$D$25,2,FALSE)</f>
        <v>4</v>
      </c>
      <c r="H56" s="65">
        <v>4</v>
      </c>
      <c r="I56" s="74" t="str">
        <f>VLOOKUP('תכנית ניטור בסיסית'!C56,'תוספת שלישית בכללים'!$A$2:$D$25,3,FALSE)</f>
        <v>זרם כללי</v>
      </c>
      <c r="J56" s="75" t="s">
        <v>7</v>
      </c>
      <c r="K56" s="76" t="str">
        <f>VLOOKUP(C56,'תוספת שלישית בכללים'!$A$2:$D$25,4,FALSE)</f>
        <v xml:space="preserve">שמן מינרלי , pH, COD </v>
      </c>
      <c r="L56" s="70" t="s">
        <v>412</v>
      </c>
      <c r="M56" s="69" t="s">
        <v>13</v>
      </c>
      <c r="N56" s="65"/>
      <c r="O56" s="75" t="s">
        <v>449</v>
      </c>
      <c r="P56" s="65" t="s">
        <v>311</v>
      </c>
      <c r="Q56" s="65"/>
      <c r="R56" s="69" t="s">
        <v>70</v>
      </c>
      <c r="S56" s="70" t="s">
        <v>374</v>
      </c>
      <c r="T56" s="65"/>
      <c r="U56" s="69">
        <v>190409</v>
      </c>
      <c r="V56" s="69">
        <v>634658</v>
      </c>
      <c r="W56" s="69">
        <v>511325326</v>
      </c>
      <c r="X56" s="65" t="s">
        <v>359</v>
      </c>
      <c r="Y56" s="46" t="s">
        <v>96</v>
      </c>
      <c r="Z56" s="65">
        <v>500210265</v>
      </c>
      <c r="AA56" s="77"/>
      <c r="AB56" s="65"/>
    </row>
    <row r="57" spans="1:28" ht="83.4" thickTop="1" x14ac:dyDescent="0.25">
      <c r="A57" s="58" t="s">
        <v>376</v>
      </c>
      <c r="B57" s="50" t="s">
        <v>38</v>
      </c>
      <c r="C57" s="50" t="s">
        <v>43</v>
      </c>
      <c r="D57" s="59" t="s">
        <v>381</v>
      </c>
      <c r="E57" s="58">
        <v>5042</v>
      </c>
      <c r="F57" s="43">
        <v>13.813000000000001</v>
      </c>
      <c r="G57" s="44">
        <f>VLOOKUP('תכנית ניטור בסיסית'!C57,'תוספת שלישית בכללים'!$A$2:$D$25,2,FALSE)</f>
        <v>4</v>
      </c>
      <c r="H57" s="43">
        <v>4</v>
      </c>
      <c r="I57" s="44" t="str">
        <f>VLOOKUP('תכנית ניטור בסיסית'!C57,'תוספת שלישית בכללים'!$A$2:$D$25,3,FALSE)</f>
        <v>זרם כללי</v>
      </c>
      <c r="J57" s="43" t="s">
        <v>8</v>
      </c>
      <c r="K57" s="45" t="str">
        <f>VLOOKUP(C57,'תוספת שלישית בכללים'!$A$2:$D$25,4,FALSE)</f>
        <v>שמנים ושומנים,pH, COD, TSS, כלורידים, נתרן</v>
      </c>
      <c r="L57" s="59" t="s">
        <v>411</v>
      </c>
      <c r="M57" s="58" t="s">
        <v>13</v>
      </c>
      <c r="N57" s="43"/>
      <c r="O57" s="43"/>
      <c r="P57" s="43" t="s">
        <v>391</v>
      </c>
      <c r="Q57" s="43">
        <v>514861954</v>
      </c>
      <c r="R57" s="59" t="s">
        <v>306</v>
      </c>
      <c r="S57" s="59" t="s">
        <v>386</v>
      </c>
      <c r="T57" s="43"/>
      <c r="U57" s="58">
        <v>215382</v>
      </c>
      <c r="V57" s="58">
        <v>632240</v>
      </c>
      <c r="W57" s="58">
        <v>510528110</v>
      </c>
      <c r="X57" s="58" t="s">
        <v>375</v>
      </c>
      <c r="Y57" s="46" t="s">
        <v>96</v>
      </c>
      <c r="Z57" s="43">
        <v>500210265</v>
      </c>
      <c r="AA57" s="46"/>
      <c r="AB57" s="43"/>
    </row>
    <row r="58" spans="1:28" ht="82.8" x14ac:dyDescent="0.25">
      <c r="A58" s="58" t="s">
        <v>377</v>
      </c>
      <c r="B58" s="50" t="s">
        <v>38</v>
      </c>
      <c r="C58" s="42" t="s">
        <v>43</v>
      </c>
      <c r="D58" s="59" t="s">
        <v>382</v>
      </c>
      <c r="E58" s="58">
        <v>3788.7</v>
      </c>
      <c r="F58" s="47">
        <v>10.38</v>
      </c>
      <c r="G58" s="44">
        <f>VLOOKUP('תכנית ניטור בסיסית'!C58,'תוספת שלישית בכללים'!$A$2:$D$25,2,FALSE)</f>
        <v>4</v>
      </c>
      <c r="H58" s="47">
        <v>4</v>
      </c>
      <c r="I58" s="44" t="str">
        <f>VLOOKUP('תכנית ניטור בסיסית'!C58,'תוספת שלישית בכללים'!$A$2:$D$25,3,FALSE)</f>
        <v>זרם כללי</v>
      </c>
      <c r="J58" s="43" t="s">
        <v>8</v>
      </c>
      <c r="K58" s="45" t="str">
        <f>VLOOKUP(C58,'תוספת שלישית בכללים'!$A$2:$D$25,4,FALSE)</f>
        <v>שמנים ושומנים,pH, COD, TSS, כלורידים, נתרן</v>
      </c>
      <c r="L58" s="59" t="s">
        <v>413</v>
      </c>
      <c r="M58" s="58" t="s">
        <v>13</v>
      </c>
      <c r="N58" s="43"/>
      <c r="O58" s="43"/>
      <c r="P58" s="43" t="s">
        <v>391</v>
      </c>
      <c r="Q58" s="43"/>
      <c r="R58" s="59" t="s">
        <v>70</v>
      </c>
      <c r="S58" s="59" t="s">
        <v>387</v>
      </c>
      <c r="T58" s="43"/>
      <c r="U58" s="58">
        <v>214587</v>
      </c>
      <c r="V58" s="58">
        <v>628981</v>
      </c>
      <c r="W58" s="58">
        <v>510528110</v>
      </c>
      <c r="X58" s="58" t="s">
        <v>375</v>
      </c>
      <c r="Y58" s="46" t="s">
        <v>96</v>
      </c>
      <c r="Z58" s="43">
        <v>500210265</v>
      </c>
      <c r="AA58" s="46"/>
      <c r="AB58" s="43"/>
    </row>
    <row r="59" spans="1:28" ht="110.4" x14ac:dyDescent="0.25">
      <c r="A59" s="58" t="s">
        <v>378</v>
      </c>
      <c r="B59" s="50" t="s">
        <v>38</v>
      </c>
      <c r="C59" s="42" t="s">
        <v>43</v>
      </c>
      <c r="D59" s="59" t="s">
        <v>383</v>
      </c>
      <c r="E59" s="58">
        <v>89</v>
      </c>
      <c r="F59" s="47">
        <v>0.24299999999999999</v>
      </c>
      <c r="G59" s="44">
        <f>VLOOKUP('תכנית ניטור בסיסית'!C59,'תוספת שלישית בכללים'!$A$2:$D$25,2,FALSE)</f>
        <v>4</v>
      </c>
      <c r="H59" s="47">
        <v>4</v>
      </c>
      <c r="I59" s="44" t="str">
        <f>VLOOKUP('תכנית ניטור בסיסית'!C59,'תוספת שלישית בכללים'!$A$2:$D$25,3,FALSE)</f>
        <v>זרם כללי</v>
      </c>
      <c r="J59" s="43" t="s">
        <v>8</v>
      </c>
      <c r="K59" s="45" t="str">
        <f>VLOOKUP(C59,'תוספת שלישית בכללים'!$A$2:$D$25,4,FALSE)</f>
        <v>שמנים ושומנים,pH, COD, TSS, כלורידים, נתרן</v>
      </c>
      <c r="L59" s="59" t="s">
        <v>413</v>
      </c>
      <c r="M59" s="58" t="s">
        <v>13</v>
      </c>
      <c r="N59" s="43"/>
      <c r="O59" s="43"/>
      <c r="P59" s="43" t="s">
        <v>391</v>
      </c>
      <c r="Q59" s="43">
        <v>512164310</v>
      </c>
      <c r="R59" s="59" t="s">
        <v>306</v>
      </c>
      <c r="S59" s="59" t="s">
        <v>388</v>
      </c>
      <c r="T59" s="43"/>
      <c r="U59" s="58">
        <v>213583</v>
      </c>
      <c r="V59" s="58">
        <v>628866</v>
      </c>
      <c r="W59" s="58">
        <v>510528110</v>
      </c>
      <c r="X59" s="58" t="s">
        <v>375</v>
      </c>
      <c r="Y59" s="46" t="s">
        <v>96</v>
      </c>
      <c r="Z59" s="43">
        <v>500210265</v>
      </c>
      <c r="AA59" s="46"/>
      <c r="AB59" s="43"/>
    </row>
    <row r="60" spans="1:28" ht="124.2" x14ac:dyDescent="0.25">
      <c r="A60" s="58" t="s">
        <v>379</v>
      </c>
      <c r="B60" s="50" t="s">
        <v>38</v>
      </c>
      <c r="C60" s="42" t="s">
        <v>64</v>
      </c>
      <c r="D60" s="59" t="s">
        <v>384</v>
      </c>
      <c r="E60" s="58">
        <v>36412</v>
      </c>
      <c r="F60" s="47">
        <v>99.757999999999996</v>
      </c>
      <c r="G60" s="44">
        <f>VLOOKUP('תכנית ניטור בסיסית'!C60,'תוספת שלישית בכללים'!$A$2:$D$25,2,FALSE)</f>
        <v>4</v>
      </c>
      <c r="H60" s="47">
        <v>4</v>
      </c>
      <c r="I60" s="44" t="str">
        <f>VLOOKUP('תכנית ניטור בסיסית'!C60,'תוספת שלישית בכללים'!$A$2:$D$25,3,FALSE)</f>
        <v>זרם כללי</v>
      </c>
      <c r="J60" s="43" t="s">
        <v>8</v>
      </c>
      <c r="K60" s="45" t="str">
        <f>VLOOKUP(C60,'תוספת שלישית בכללים'!$A$2:$D$25,4,FALSE)</f>
        <v>TSS, BOD, COD, כלורידים, נתרן, pH, בורון, דטרגנטים, שמנים ושומנים (להתאים בהתאם להצהרה)</v>
      </c>
      <c r="L60" s="59" t="s">
        <v>414</v>
      </c>
      <c r="M60" s="58" t="s">
        <v>352</v>
      </c>
      <c r="N60" s="43"/>
      <c r="O60" s="43"/>
      <c r="P60" s="43" t="s">
        <v>391</v>
      </c>
      <c r="Q60" s="43">
        <v>550003776</v>
      </c>
      <c r="R60" s="59" t="s">
        <v>67</v>
      </c>
      <c r="S60" s="59" t="s">
        <v>389</v>
      </c>
      <c r="T60" s="43"/>
      <c r="U60" s="58">
        <v>220919</v>
      </c>
      <c r="V60" s="58">
        <v>627136</v>
      </c>
      <c r="W60" s="58">
        <v>510528110</v>
      </c>
      <c r="X60" s="58" t="s">
        <v>375</v>
      </c>
      <c r="Y60" s="46" t="s">
        <v>96</v>
      </c>
      <c r="Z60" s="43">
        <v>500210265</v>
      </c>
      <c r="AA60" s="46"/>
      <c r="AB60" s="43"/>
    </row>
    <row r="61" spans="1:28" s="72" customFormat="1" ht="42" thickBot="1" x14ac:dyDescent="0.3">
      <c r="A61" s="69" t="s">
        <v>380</v>
      </c>
      <c r="B61" s="79" t="s">
        <v>38</v>
      </c>
      <c r="C61" s="64" t="s">
        <v>53</v>
      </c>
      <c r="D61" s="70" t="s">
        <v>385</v>
      </c>
      <c r="E61" s="69">
        <v>1153</v>
      </c>
      <c r="F61" s="65">
        <v>3.1579999999999999</v>
      </c>
      <c r="G61" s="66">
        <f>VLOOKUP('תכנית ניטור בסיסית'!C61,'תוספת שלישית בכללים'!$A$2:$D$25,2,FALSE)</f>
        <v>4</v>
      </c>
      <c r="H61" s="65">
        <v>4</v>
      </c>
      <c r="I61" s="66" t="str">
        <f>VLOOKUP('תכנית ניטור בסיסית'!C61,'תוספת שלישית בכללים'!$A$2:$D$25,3,FALSE)</f>
        <v>זרם כללי</v>
      </c>
      <c r="J61" s="67" t="s">
        <v>8</v>
      </c>
      <c r="K61" s="68" t="str">
        <f>VLOOKUP(C61,'תוספת שלישית בכללים'!$A$2:$D$25,4,FALSE)</f>
        <v xml:space="preserve">שמן מינרלי , pH, COD </v>
      </c>
      <c r="L61" s="70" t="s">
        <v>412</v>
      </c>
      <c r="M61" s="69" t="s">
        <v>13</v>
      </c>
      <c r="N61" s="67"/>
      <c r="O61" s="67"/>
      <c r="P61" s="67" t="s">
        <v>391</v>
      </c>
      <c r="Q61" s="67"/>
      <c r="R61" s="70" t="s">
        <v>306</v>
      </c>
      <c r="S61" s="70" t="s">
        <v>390</v>
      </c>
      <c r="T61" s="67"/>
      <c r="U61" s="69">
        <v>209843</v>
      </c>
      <c r="V61" s="69">
        <v>625302</v>
      </c>
      <c r="W61" s="69">
        <v>510528110</v>
      </c>
      <c r="X61" s="69" t="s">
        <v>375</v>
      </c>
      <c r="Y61" s="46" t="s">
        <v>96</v>
      </c>
      <c r="Z61" s="67">
        <v>500210265</v>
      </c>
      <c r="AA61" s="71"/>
      <c r="AB61" s="67"/>
    </row>
    <row r="62" spans="1:28" ht="83.4" thickTop="1" x14ac:dyDescent="0.25">
      <c r="A62" s="59" t="s">
        <v>396</v>
      </c>
      <c r="B62" s="50" t="s">
        <v>38</v>
      </c>
      <c r="C62" s="50" t="s">
        <v>43</v>
      </c>
      <c r="D62" s="59" t="s">
        <v>400</v>
      </c>
      <c r="E62" s="58">
        <v>788</v>
      </c>
      <c r="F62" s="43">
        <v>2.1579999999999999</v>
      </c>
      <c r="G62" s="44">
        <f>VLOOKUP('תכנית ניטור בסיסית'!C62,'תוספת שלישית בכללים'!$A$2:$D$25,2,FALSE)</f>
        <v>4</v>
      </c>
      <c r="H62" s="43">
        <v>4</v>
      </c>
      <c r="I62" s="44" t="str">
        <f>VLOOKUP('תכנית ניטור בסיסית'!C62,'תוספת שלישית בכללים'!$A$2:$D$25,3,FALSE)</f>
        <v>זרם כללי</v>
      </c>
      <c r="J62" s="43" t="s">
        <v>8</v>
      </c>
      <c r="K62" s="45" t="str">
        <f>VLOOKUP(C62,'תוספת שלישית בכללים'!$A$2:$D$25,4,FALSE)</f>
        <v>שמנים ושומנים,pH, COD, TSS, כלורידים, נתרן</v>
      </c>
      <c r="L62" s="59" t="s">
        <v>413</v>
      </c>
      <c r="M62" s="58" t="s">
        <v>13</v>
      </c>
      <c r="N62" s="43"/>
      <c r="O62" s="43"/>
      <c r="P62" s="43" t="s">
        <v>393</v>
      </c>
      <c r="Q62" s="43">
        <v>512779232</v>
      </c>
      <c r="R62" s="58" t="s">
        <v>67</v>
      </c>
      <c r="S62" s="59" t="s">
        <v>404</v>
      </c>
      <c r="T62" s="43"/>
      <c r="U62" s="58">
        <v>198009</v>
      </c>
      <c r="V62" s="58">
        <v>638346</v>
      </c>
      <c r="W62" s="58">
        <v>935111526</v>
      </c>
      <c r="X62" s="78" t="s">
        <v>392</v>
      </c>
      <c r="Y62" s="46" t="s">
        <v>96</v>
      </c>
      <c r="Z62" s="43">
        <v>500210265</v>
      </c>
      <c r="AA62" s="46"/>
      <c r="AB62" s="43"/>
    </row>
    <row r="63" spans="1:28" ht="138" x14ac:dyDescent="0.25">
      <c r="A63" s="59" t="s">
        <v>397</v>
      </c>
      <c r="B63" s="50" t="s">
        <v>38</v>
      </c>
      <c r="C63" s="42" t="s">
        <v>43</v>
      </c>
      <c r="D63" s="59" t="s">
        <v>401</v>
      </c>
      <c r="E63" s="58">
        <v>1225.31</v>
      </c>
      <c r="F63" s="47">
        <v>3.3570000000000002</v>
      </c>
      <c r="G63" s="44">
        <f>VLOOKUP('תכנית ניטור בסיסית'!C63,'תוספת שלישית בכללים'!$A$2:$D$25,2,FALSE)</f>
        <v>4</v>
      </c>
      <c r="H63" s="47">
        <v>4</v>
      </c>
      <c r="I63" s="44" t="str">
        <f>VLOOKUP('תכנית ניטור בסיסית'!C63,'תוספת שלישית בכללים'!$A$2:$D$25,3,FALSE)</f>
        <v>זרם כללי</v>
      </c>
      <c r="J63" s="60" t="s">
        <v>7</v>
      </c>
      <c r="K63" s="45" t="str">
        <f>VLOOKUP(C63,'תוספת שלישית בכללים'!$A$2:$D$25,4,FALSE)</f>
        <v>שמנים ושומנים,pH, COD, TSS, כלורידים, נתרן</v>
      </c>
      <c r="L63" s="59" t="s">
        <v>413</v>
      </c>
      <c r="M63" s="58" t="s">
        <v>13</v>
      </c>
      <c r="N63" s="43"/>
      <c r="O63" s="61" t="s">
        <v>462</v>
      </c>
      <c r="P63" s="43" t="s">
        <v>393</v>
      </c>
      <c r="Q63" s="43">
        <v>510390230</v>
      </c>
      <c r="R63" s="80" t="s">
        <v>306</v>
      </c>
      <c r="S63" s="80" t="s">
        <v>405</v>
      </c>
      <c r="T63" s="43"/>
      <c r="U63" s="58">
        <v>197898</v>
      </c>
      <c r="V63" s="80">
        <v>638318</v>
      </c>
      <c r="W63" s="58">
        <v>935111526</v>
      </c>
      <c r="X63" s="58" t="s">
        <v>392</v>
      </c>
      <c r="Y63" s="46" t="s">
        <v>96</v>
      </c>
      <c r="Z63" s="43">
        <v>500210265</v>
      </c>
      <c r="AA63" s="46"/>
      <c r="AB63" s="43"/>
    </row>
    <row r="64" spans="1:28" ht="82.8" x14ac:dyDescent="0.25">
      <c r="A64" s="59" t="s">
        <v>399</v>
      </c>
      <c r="B64" s="50" t="s">
        <v>38</v>
      </c>
      <c r="C64" s="42" t="s">
        <v>43</v>
      </c>
      <c r="D64" s="59" t="s">
        <v>403</v>
      </c>
      <c r="E64" s="58">
        <v>1871</v>
      </c>
      <c r="F64" s="47">
        <v>5.1260000000000003</v>
      </c>
      <c r="G64" s="44">
        <f>VLOOKUP('תכנית ניטור בסיסית'!C64,'תוספת שלישית בכללים'!$A$2:$D$25,2,FALSE)</f>
        <v>4</v>
      </c>
      <c r="H64" s="47">
        <v>4</v>
      </c>
      <c r="I64" s="44" t="str">
        <f>VLOOKUP('תכנית ניטור בסיסית'!C64,'תוספת שלישית בכללים'!$A$2:$D$25,3,FALSE)</f>
        <v>זרם כללי</v>
      </c>
      <c r="J64" s="60" t="s">
        <v>7</v>
      </c>
      <c r="K64" s="45" t="str">
        <f>VLOOKUP(C64,'תוספת שלישית בכללים'!$A$2:$D$25,4,FALSE)</f>
        <v>שמנים ושומנים,pH, COD, TSS, כלורידים, נתרן</v>
      </c>
      <c r="L64" s="59" t="s">
        <v>411</v>
      </c>
      <c r="M64" s="58" t="s">
        <v>13</v>
      </c>
      <c r="N64" s="43"/>
      <c r="O64" s="60" t="s">
        <v>449</v>
      </c>
      <c r="P64" s="43" t="s">
        <v>393</v>
      </c>
      <c r="Q64" s="43">
        <v>512802133</v>
      </c>
      <c r="R64" s="80" t="s">
        <v>306</v>
      </c>
      <c r="S64" s="80" t="s">
        <v>440</v>
      </c>
      <c r="T64" s="43"/>
      <c r="U64" s="58">
        <v>197893</v>
      </c>
      <c r="V64" s="80">
        <v>638279</v>
      </c>
      <c r="W64" s="58">
        <v>935111526</v>
      </c>
      <c r="X64" s="58" t="s">
        <v>392</v>
      </c>
      <c r="Y64" s="46" t="s">
        <v>96</v>
      </c>
      <c r="Z64" s="43">
        <v>500210265</v>
      </c>
      <c r="AA64" s="46"/>
      <c r="AB64" s="43"/>
    </row>
    <row r="65" spans="1:28" s="72" customFormat="1" ht="111" thickBot="1" x14ac:dyDescent="0.3">
      <c r="A65" s="70" t="s">
        <v>398</v>
      </c>
      <c r="B65" s="79" t="s">
        <v>38</v>
      </c>
      <c r="C65" s="64" t="s">
        <v>53</v>
      </c>
      <c r="D65" s="70" t="s">
        <v>402</v>
      </c>
      <c r="E65" s="69" t="s">
        <v>12</v>
      </c>
      <c r="F65" s="65"/>
      <c r="G65" s="66">
        <f>VLOOKUP('תכנית ניטור בסיסית'!C65,'תוספת שלישית בכללים'!$A$2:$D$25,2,FALSE)</f>
        <v>4</v>
      </c>
      <c r="H65" s="65">
        <v>4</v>
      </c>
      <c r="I65" s="66" t="str">
        <f>VLOOKUP('תכנית ניטור בסיסית'!C65,'תוספת שלישית בכללים'!$A$2:$D$25,3,FALSE)</f>
        <v>זרם כללי</v>
      </c>
      <c r="J65" s="67" t="s">
        <v>8</v>
      </c>
      <c r="K65" s="68" t="str">
        <f>VLOOKUP(C65,'תוספת שלישית בכללים'!$A$2:$D$25,4,FALSE)</f>
        <v xml:space="preserve">שמן מינרלי , pH, COD </v>
      </c>
      <c r="L65" s="70" t="s">
        <v>412</v>
      </c>
      <c r="M65" s="69" t="s">
        <v>13</v>
      </c>
      <c r="N65" s="67"/>
      <c r="O65" s="67"/>
      <c r="P65" s="67" t="s">
        <v>393</v>
      </c>
      <c r="Q65" s="67"/>
      <c r="R65" s="81" t="s">
        <v>307</v>
      </c>
      <c r="S65" s="81" t="s">
        <v>406</v>
      </c>
      <c r="T65" s="67"/>
      <c r="U65" s="69">
        <v>197893</v>
      </c>
      <c r="V65" s="81">
        <v>638249</v>
      </c>
      <c r="W65" s="69">
        <v>935111526</v>
      </c>
      <c r="X65" s="69" t="s">
        <v>392</v>
      </c>
      <c r="Y65" s="46" t="s">
        <v>96</v>
      </c>
      <c r="Z65" s="67">
        <v>500210265</v>
      </c>
      <c r="AA65" s="71"/>
      <c r="AB65" s="67"/>
    </row>
    <row r="66" spans="1:28" s="90" customFormat="1" ht="84" thickTop="1" thickBot="1" x14ac:dyDescent="0.3">
      <c r="A66" s="82" t="s">
        <v>408</v>
      </c>
      <c r="B66" s="83" t="s">
        <v>38</v>
      </c>
      <c r="C66" s="83" t="s">
        <v>43</v>
      </c>
      <c r="D66" s="84" t="s">
        <v>409</v>
      </c>
      <c r="E66" s="82">
        <v>2776</v>
      </c>
      <c r="F66" s="85">
        <v>7.6050000000000004</v>
      </c>
      <c r="G66" s="86">
        <f>VLOOKUP('תכנית ניטור בסיסית'!C66,'תוספת שלישית בכללים'!$A$2:$D$25,2,FALSE)</f>
        <v>4</v>
      </c>
      <c r="H66" s="85">
        <v>4</v>
      </c>
      <c r="I66" s="86" t="str">
        <f>VLOOKUP('תכנית ניטור בסיסית'!C66,'תוספת שלישית בכללים'!$A$2:$D$25,3,FALSE)</f>
        <v>זרם כללי</v>
      </c>
      <c r="J66" s="85" t="s">
        <v>8</v>
      </c>
      <c r="K66" s="87" t="str">
        <f>VLOOKUP(C66,'תוספת שלישית בכללים'!$A$2:$D$25,4,FALSE)</f>
        <v>שמנים ושומנים,pH, COD, TSS, כלורידים, נתרן</v>
      </c>
      <c r="L66" s="84" t="s">
        <v>411</v>
      </c>
      <c r="M66" s="85" t="s">
        <v>13</v>
      </c>
      <c r="N66" s="85"/>
      <c r="O66" s="85"/>
      <c r="P66" s="85" t="s">
        <v>394</v>
      </c>
      <c r="Q66" s="85">
        <v>514264142</v>
      </c>
      <c r="R66" s="88" t="s">
        <v>67</v>
      </c>
      <c r="S66" s="88" t="s">
        <v>410</v>
      </c>
      <c r="T66" s="85"/>
      <c r="U66" s="82">
        <v>206350</v>
      </c>
      <c r="V66" s="82">
        <v>627145</v>
      </c>
      <c r="W66" s="82">
        <v>520020314</v>
      </c>
      <c r="X66" s="85" t="s">
        <v>407</v>
      </c>
      <c r="Y66" s="89" t="s">
        <v>96</v>
      </c>
      <c r="Z66" s="85">
        <v>500210265</v>
      </c>
      <c r="AA66" s="89"/>
      <c r="AB66" s="85"/>
    </row>
    <row r="67" spans="1:28" ht="83.4" thickTop="1" x14ac:dyDescent="0.25">
      <c r="A67" s="58" t="s">
        <v>426</v>
      </c>
      <c r="B67" s="50" t="s">
        <v>38</v>
      </c>
      <c r="C67" s="50" t="s">
        <v>43</v>
      </c>
      <c r="D67" s="58" t="s">
        <v>435</v>
      </c>
      <c r="E67" s="58">
        <v>1672</v>
      </c>
      <c r="F67" s="43">
        <v>4.58</v>
      </c>
      <c r="G67" s="44">
        <f>VLOOKUP('תכנית ניטור בסיסית'!C67,'תוספת שלישית בכללים'!$A$2:$D$25,2,FALSE)</f>
        <v>4</v>
      </c>
      <c r="H67" s="43">
        <v>4</v>
      </c>
      <c r="I67" s="44" t="str">
        <f>VLOOKUP('תכנית ניטור בסיסית'!C67,'תוספת שלישית בכללים'!$A$2:$D$25,3,FALSE)</f>
        <v>זרם כללי</v>
      </c>
      <c r="J67" s="60" t="s">
        <v>7</v>
      </c>
      <c r="K67" s="45" t="str">
        <f>VLOOKUP(C67,'תוספת שלישית בכללים'!$A$2:$D$25,4,FALSE)</f>
        <v>שמנים ושומנים,pH, COD, TSS, כלורידים, נתרן</v>
      </c>
      <c r="L67" s="59" t="s">
        <v>411</v>
      </c>
      <c r="M67" s="43" t="s">
        <v>13</v>
      </c>
      <c r="N67" s="43"/>
      <c r="O67" s="60" t="s">
        <v>449</v>
      </c>
      <c r="P67" s="43" t="s">
        <v>395</v>
      </c>
      <c r="Q67" s="43"/>
      <c r="R67" s="58" t="s">
        <v>70</v>
      </c>
      <c r="S67" s="59" t="s">
        <v>431</v>
      </c>
      <c r="T67" s="43"/>
      <c r="U67" s="58">
        <v>198043</v>
      </c>
      <c r="V67" s="58">
        <v>621649</v>
      </c>
      <c r="W67" s="43"/>
      <c r="X67" s="58" t="s">
        <v>425</v>
      </c>
      <c r="Y67" s="46" t="s">
        <v>96</v>
      </c>
      <c r="Z67" s="43">
        <v>500210265</v>
      </c>
      <c r="AA67" s="46"/>
      <c r="AB67" s="43"/>
    </row>
    <row r="68" spans="1:28" ht="110.4" x14ac:dyDescent="0.25">
      <c r="A68" s="58" t="s">
        <v>427</v>
      </c>
      <c r="B68" s="50" t="s">
        <v>38</v>
      </c>
      <c r="C68" s="42" t="s">
        <v>44</v>
      </c>
      <c r="D68" s="58" t="s">
        <v>436</v>
      </c>
      <c r="E68" s="58">
        <v>37</v>
      </c>
      <c r="F68" s="47">
        <v>0.10100000000000001</v>
      </c>
      <c r="G68" s="44">
        <f>VLOOKUP('תכנית ניטור בסיסית'!C68,'תוספת שלישית בכללים'!$A$2:$D$25,2,FALSE)</f>
        <v>4</v>
      </c>
      <c r="H68" s="47">
        <v>4</v>
      </c>
      <c r="I68" s="44" t="str">
        <f>VLOOKUP('תכנית ניטור בסיסית'!C68,'תוספת שלישית בכללים'!$A$2:$D$25,3,FALSE)</f>
        <v>זרם תעשייתי אחוד</v>
      </c>
      <c r="J68" s="43" t="s">
        <v>7</v>
      </c>
      <c r="K68" s="45" t="str">
        <f>VLOOKUP(C68,'תוספת שלישית בכללים'!$A$2:$D$25,4,FALSE)</f>
        <v>שמנים ושומנים, TSS, pH, COD, כלורידים, נתרן, חנקן קיילדל (TKN), זרחן כללי, סולפיד מומס (ביקבים)</v>
      </c>
      <c r="L68" s="59" t="s">
        <v>418</v>
      </c>
      <c r="M68" s="43" t="s">
        <v>13</v>
      </c>
      <c r="N68" s="43"/>
      <c r="O68" s="43"/>
      <c r="P68" s="43" t="s">
        <v>395</v>
      </c>
      <c r="Q68" s="43">
        <v>514635820</v>
      </c>
      <c r="R68" s="58" t="s">
        <v>67</v>
      </c>
      <c r="S68" s="59" t="s">
        <v>432</v>
      </c>
      <c r="T68" s="43"/>
      <c r="U68" s="58">
        <v>193912</v>
      </c>
      <c r="V68" s="58">
        <v>620453</v>
      </c>
      <c r="W68" s="43"/>
      <c r="X68" s="58" t="s">
        <v>425</v>
      </c>
      <c r="Y68" s="46" t="s">
        <v>72</v>
      </c>
      <c r="Z68" s="43">
        <v>500210265</v>
      </c>
      <c r="AA68" s="46"/>
      <c r="AB68" s="43"/>
    </row>
    <row r="69" spans="1:28" ht="110.4" x14ac:dyDescent="0.25">
      <c r="A69" s="58" t="s">
        <v>428</v>
      </c>
      <c r="B69" s="50" t="s">
        <v>38</v>
      </c>
      <c r="C69" s="42" t="s">
        <v>44</v>
      </c>
      <c r="D69" s="58" t="s">
        <v>437</v>
      </c>
      <c r="E69" s="58">
        <v>3081</v>
      </c>
      <c r="F69" s="47">
        <v>8.4410000000000007</v>
      </c>
      <c r="G69" s="44">
        <f>VLOOKUP('תכנית ניטור בסיסית'!C69,'תוספת שלישית בכללים'!$A$2:$D$25,2,FALSE)</f>
        <v>4</v>
      </c>
      <c r="H69" s="47">
        <v>4</v>
      </c>
      <c r="I69" s="44" t="str">
        <f>VLOOKUP('תכנית ניטור בסיסית'!C69,'תוספת שלישית בכללים'!$A$2:$D$25,3,FALSE)</f>
        <v>זרם תעשייתי אחוד</v>
      </c>
      <c r="J69" s="60" t="s">
        <v>8</v>
      </c>
      <c r="K69" s="45" t="str">
        <f>VLOOKUP(C69,'תוספת שלישית בכללים'!$A$2:$D$25,4,FALSE)</f>
        <v>שמנים ושומנים, TSS, pH, COD, כלורידים, נתרן, חנקן קיילדל (TKN), זרחן כללי, סולפיד מומס (ביקבים)</v>
      </c>
      <c r="L69" s="59" t="s">
        <v>417</v>
      </c>
      <c r="M69" s="43" t="s">
        <v>13</v>
      </c>
      <c r="N69" s="43"/>
      <c r="O69" s="60" t="s">
        <v>463</v>
      </c>
      <c r="P69" s="43" t="s">
        <v>395</v>
      </c>
      <c r="Q69" s="43">
        <v>51322267</v>
      </c>
      <c r="R69" s="59" t="s">
        <v>308</v>
      </c>
      <c r="S69" s="80" t="s">
        <v>441</v>
      </c>
      <c r="T69" s="43"/>
      <c r="U69" s="58">
        <v>197945</v>
      </c>
      <c r="V69" s="58">
        <v>621609</v>
      </c>
      <c r="W69" s="43"/>
      <c r="X69" s="58" t="s">
        <v>425</v>
      </c>
      <c r="Y69" s="46" t="s">
        <v>96</v>
      </c>
      <c r="Z69" s="43">
        <v>500210265</v>
      </c>
      <c r="AA69" s="46"/>
      <c r="AB69" s="43"/>
    </row>
    <row r="70" spans="1:28" ht="110.4" x14ac:dyDescent="0.25">
      <c r="A70" s="93" t="s">
        <v>429</v>
      </c>
      <c r="B70" s="50" t="s">
        <v>36</v>
      </c>
      <c r="C70" s="42" t="s">
        <v>44</v>
      </c>
      <c r="D70" s="58" t="s">
        <v>438</v>
      </c>
      <c r="E70" s="58">
        <v>1057</v>
      </c>
      <c r="F70" s="47">
        <v>2.895</v>
      </c>
      <c r="G70" s="44">
        <f>VLOOKUP('תכנית ניטור בסיסית'!C70,'תוספת שלישית בכללים'!$A$2:$D$25,2,FALSE)</f>
        <v>4</v>
      </c>
      <c r="H70" s="47">
        <v>4</v>
      </c>
      <c r="I70" s="44" t="str">
        <f>VLOOKUP('תכנית ניטור בסיסית'!C70,'תוספת שלישית בכללים'!$A$2:$D$25,3,FALSE)</f>
        <v>זרם תעשייתי אחוד</v>
      </c>
      <c r="J70" s="43" t="s">
        <v>7</v>
      </c>
      <c r="K70" s="45" t="str">
        <f>VLOOKUP(C70,'תוספת שלישית בכללים'!$A$2:$D$25,4,FALSE)</f>
        <v>שמנים ושומנים, TSS, pH, COD, כלורידים, נתרן, חנקן קיילדל (TKN), זרחן כללי, סולפיד מומס (ביקבים)</v>
      </c>
      <c r="L70" s="59" t="s">
        <v>418</v>
      </c>
      <c r="M70" s="43" t="s">
        <v>13</v>
      </c>
      <c r="N70" s="43"/>
      <c r="O70" s="94" t="s">
        <v>467</v>
      </c>
      <c r="P70" s="43" t="s">
        <v>395</v>
      </c>
      <c r="Q70" s="43">
        <v>514760545</v>
      </c>
      <c r="R70" s="58" t="s">
        <v>306</v>
      </c>
      <c r="S70" s="80" t="s">
        <v>433</v>
      </c>
      <c r="T70" s="43"/>
      <c r="U70" s="58">
        <v>198280</v>
      </c>
      <c r="V70" s="58">
        <v>621411</v>
      </c>
      <c r="W70" s="43"/>
      <c r="X70" s="58" t="s">
        <v>425</v>
      </c>
      <c r="Y70" s="46" t="s">
        <v>96</v>
      </c>
      <c r="Z70" s="43">
        <v>500210265</v>
      </c>
      <c r="AA70" s="46"/>
      <c r="AB70" s="43"/>
    </row>
    <row r="71" spans="1:28" ht="96.6" x14ac:dyDescent="0.25">
      <c r="A71" s="58" t="s">
        <v>430</v>
      </c>
      <c r="B71" s="50" t="s">
        <v>38</v>
      </c>
      <c r="C71" s="42" t="s">
        <v>53</v>
      </c>
      <c r="D71" s="58" t="s">
        <v>293</v>
      </c>
      <c r="E71" s="58" t="s">
        <v>12</v>
      </c>
      <c r="F71" s="47"/>
      <c r="G71" s="44">
        <f>VLOOKUP('תכנית ניטור בסיסית'!C71,'תוספת שלישית בכללים'!$A$2:$D$25,2,FALSE)</f>
        <v>4</v>
      </c>
      <c r="H71" s="61">
        <v>2</v>
      </c>
      <c r="I71" s="44" t="str">
        <f>VLOOKUP('תכנית ניטור בסיסית'!C71,'תוספת שלישית בכללים'!$A$2:$D$25,3,FALSE)</f>
        <v>זרם כללי</v>
      </c>
      <c r="J71" s="43" t="s">
        <v>8</v>
      </c>
      <c r="K71" s="45" t="str">
        <f>VLOOKUP(C71,'תוספת שלישית בכללים'!$A$2:$D$25,4,FALSE)</f>
        <v xml:space="preserve">שמן מינרלי , pH, COD </v>
      </c>
      <c r="L71" s="59" t="s">
        <v>412</v>
      </c>
      <c r="M71" s="43" t="s">
        <v>13</v>
      </c>
      <c r="N71" s="60">
        <v>2</v>
      </c>
      <c r="O71" s="60" t="s">
        <v>455</v>
      </c>
      <c r="P71" s="43" t="s">
        <v>395</v>
      </c>
      <c r="Q71" s="43"/>
      <c r="R71" s="58" t="s">
        <v>67</v>
      </c>
      <c r="S71" s="80" t="s">
        <v>434</v>
      </c>
      <c r="T71" s="43"/>
      <c r="U71" s="58">
        <v>195190</v>
      </c>
      <c r="V71" s="58">
        <v>623874</v>
      </c>
      <c r="W71" s="43"/>
      <c r="X71" s="58" t="s">
        <v>425</v>
      </c>
      <c r="Y71" s="46" t="s">
        <v>96</v>
      </c>
      <c r="Z71" s="43">
        <v>500210265</v>
      </c>
      <c r="AA71" s="46"/>
      <c r="AB71" s="43"/>
    </row>
    <row r="72" spans="1:28" x14ac:dyDescent="0.25">
      <c r="A72" s="42"/>
      <c r="B72" s="42"/>
      <c r="C72" s="42"/>
      <c r="D72" s="47"/>
      <c r="E72" s="47"/>
      <c r="F72" s="47"/>
      <c r="G72" s="44" t="e">
        <f>VLOOKUP('תכנית ניטור בסיסית'!C72,'תוספת שלישית בכללים'!$A$2:$D$25,2,FALSE)</f>
        <v>#N/A</v>
      </c>
      <c r="H72" s="47"/>
      <c r="I72" s="44" t="e">
        <f>VLOOKUP('תכנית ניטור בסיסית'!C72,'תוספת שלישית בכללים'!$A$2:$D$25,3,FALSE)</f>
        <v>#N/A</v>
      </c>
      <c r="J72" s="43"/>
      <c r="K72" s="45" t="e">
        <f>VLOOKUP(C72,'תוספת שלישית בכללים'!$A$2:$D$25,4,FALSE)</f>
        <v>#N/A</v>
      </c>
      <c r="L72" s="43"/>
      <c r="M72" s="43"/>
      <c r="N72" s="43"/>
      <c r="O72" s="43"/>
      <c r="P72" s="43"/>
      <c r="Q72" s="43"/>
      <c r="R72" s="43"/>
      <c r="S72" s="80"/>
      <c r="T72" s="43"/>
      <c r="U72" s="43"/>
      <c r="V72" s="43"/>
      <c r="W72" s="43"/>
      <c r="X72" s="43"/>
      <c r="Y72" s="46"/>
      <c r="Z72" s="43"/>
      <c r="AA72" s="46"/>
      <c r="AB72" s="43"/>
    </row>
    <row r="73" spans="1:28" x14ac:dyDescent="0.25">
      <c r="A73" s="42"/>
      <c r="B73" s="42"/>
      <c r="C73" s="42"/>
      <c r="D73" s="47"/>
      <c r="E73" s="47"/>
      <c r="F73" s="47"/>
      <c r="G73" s="44" t="e">
        <f>VLOOKUP('תכנית ניטור בסיסית'!C73,'תוספת שלישית בכללים'!$A$2:$D$25,2,FALSE)</f>
        <v>#N/A</v>
      </c>
      <c r="H73" s="47"/>
      <c r="I73" s="44" t="e">
        <f>VLOOKUP('תכנית ניטור בסיסית'!C73,'תוספת שלישית בכללים'!$A$2:$D$25,3,FALSE)</f>
        <v>#N/A</v>
      </c>
      <c r="J73" s="43"/>
      <c r="K73" s="45" t="e">
        <f>VLOOKUP(C73,'תוספת שלישית בכללים'!$A$2:$D$25,4,FALSE)</f>
        <v>#N/A</v>
      </c>
      <c r="L73" s="43"/>
      <c r="M73" s="43"/>
      <c r="N73" s="43"/>
      <c r="O73" s="43"/>
      <c r="P73" s="43"/>
      <c r="Q73" s="43"/>
      <c r="R73" s="43"/>
      <c r="S73" s="80"/>
      <c r="T73" s="43"/>
      <c r="U73" s="43"/>
      <c r="V73" s="43"/>
      <c r="W73" s="43"/>
      <c r="X73" s="43"/>
      <c r="Y73" s="46"/>
      <c r="Z73" s="43"/>
      <c r="AA73" s="46"/>
      <c r="AB73" s="43"/>
    </row>
    <row r="74" spans="1:28" x14ac:dyDescent="0.25">
      <c r="A74" s="42"/>
      <c r="B74" s="42"/>
      <c r="C74" s="42"/>
      <c r="D74" s="47"/>
      <c r="E74" s="47"/>
      <c r="F74" s="47"/>
      <c r="G74" s="44" t="e">
        <f>VLOOKUP('תכנית ניטור בסיסית'!C74,'תוספת שלישית בכללים'!$A$2:$D$25,2,FALSE)</f>
        <v>#N/A</v>
      </c>
      <c r="H74" s="47"/>
      <c r="I74" s="44" t="e">
        <f>VLOOKUP('תכנית ניטור בסיסית'!C74,'תוספת שלישית בכללים'!$A$2:$D$25,3,FALSE)</f>
        <v>#N/A</v>
      </c>
      <c r="J74" s="43"/>
      <c r="K74" s="45" t="e">
        <f>VLOOKUP(C74,'תוספת שלישית בכללים'!$A$2:$D$25,4,FALSE)</f>
        <v>#N/A</v>
      </c>
      <c r="L74" s="43"/>
      <c r="M74" s="43"/>
      <c r="N74" s="43"/>
      <c r="O74" s="43"/>
      <c r="P74" s="43"/>
      <c r="Q74" s="43"/>
      <c r="R74" s="43"/>
      <c r="S74" s="43"/>
      <c r="T74" s="43"/>
      <c r="U74" s="43"/>
      <c r="V74" s="43"/>
      <c r="W74" s="43"/>
      <c r="X74" s="43"/>
      <c r="Y74" s="46"/>
      <c r="Z74" s="43"/>
      <c r="AA74" s="46"/>
      <c r="AB74" s="43"/>
    </row>
    <row r="75" spans="1:28" x14ac:dyDescent="0.25">
      <c r="A75" s="42"/>
      <c r="B75" s="42"/>
      <c r="C75" s="42"/>
      <c r="D75" s="47"/>
      <c r="E75" s="47"/>
      <c r="F75" s="47"/>
      <c r="G75" s="44" t="e">
        <f>VLOOKUP('תכנית ניטור בסיסית'!C75,'תוספת שלישית בכללים'!$A$2:$D$25,2,FALSE)</f>
        <v>#N/A</v>
      </c>
      <c r="H75" s="47"/>
      <c r="I75" s="44" t="e">
        <f>VLOOKUP('תכנית ניטור בסיסית'!C75,'תוספת שלישית בכללים'!$A$2:$D$25,3,FALSE)</f>
        <v>#N/A</v>
      </c>
      <c r="J75" s="43"/>
      <c r="K75" s="45" t="e">
        <f>VLOOKUP(C75,'תוספת שלישית בכללים'!$A$2:$D$25,4,FALSE)</f>
        <v>#N/A</v>
      </c>
      <c r="L75" s="43"/>
      <c r="M75" s="43"/>
      <c r="N75" s="43"/>
      <c r="O75" s="43"/>
      <c r="P75" s="43"/>
      <c r="Q75" s="43"/>
      <c r="R75" s="43"/>
      <c r="S75" s="43"/>
      <c r="T75" s="43"/>
      <c r="U75" s="43"/>
      <c r="V75" s="43"/>
      <c r="W75" s="43"/>
      <c r="X75" s="43"/>
      <c r="Y75" s="46"/>
      <c r="Z75" s="43"/>
      <c r="AA75" s="46"/>
      <c r="AB75" s="43"/>
    </row>
    <row r="76" spans="1:28" x14ac:dyDescent="0.25">
      <c r="A76" s="42"/>
      <c r="B76" s="42"/>
      <c r="C76" s="42"/>
      <c r="D76" s="47"/>
      <c r="E76" s="47"/>
      <c r="F76" s="47"/>
      <c r="G76" s="44" t="e">
        <f>VLOOKUP('תכנית ניטור בסיסית'!C76,'תוספת שלישית בכללים'!$A$2:$D$25,2,FALSE)</f>
        <v>#N/A</v>
      </c>
      <c r="H76" s="47"/>
      <c r="I76" s="44" t="e">
        <f>VLOOKUP('תכנית ניטור בסיסית'!C76,'תוספת שלישית בכללים'!$A$2:$D$25,3,FALSE)</f>
        <v>#N/A</v>
      </c>
      <c r="J76" s="43"/>
      <c r="K76" s="45" t="e">
        <f>VLOOKUP(C76,'תוספת שלישית בכללים'!$A$2:$D$25,4,FALSE)</f>
        <v>#N/A</v>
      </c>
      <c r="L76" s="43"/>
      <c r="M76" s="43"/>
      <c r="N76" s="43"/>
      <c r="O76" s="43"/>
      <c r="P76" s="43"/>
      <c r="Q76" s="43"/>
      <c r="R76" s="43"/>
      <c r="S76" s="43"/>
      <c r="T76" s="43"/>
      <c r="U76" s="43"/>
      <c r="V76" s="43"/>
      <c r="W76" s="43"/>
      <c r="X76" s="43"/>
      <c r="Y76" s="46"/>
      <c r="Z76" s="43"/>
      <c r="AA76" s="46"/>
      <c r="AB76" s="43"/>
    </row>
    <row r="77" spans="1:28" x14ac:dyDescent="0.25">
      <c r="A77" s="42"/>
      <c r="B77" s="42"/>
      <c r="C77" s="42"/>
      <c r="D77" s="47"/>
      <c r="E77" s="47"/>
      <c r="F77" s="47"/>
      <c r="G77" s="44" t="e">
        <f>VLOOKUP('תכנית ניטור בסיסית'!C77,'תוספת שלישית בכללים'!$A$2:$D$25,2,FALSE)</f>
        <v>#N/A</v>
      </c>
      <c r="H77" s="47"/>
      <c r="I77" s="44" t="e">
        <f>VLOOKUP('תכנית ניטור בסיסית'!C77,'תוספת שלישית בכללים'!$A$2:$D$25,3,FALSE)</f>
        <v>#N/A</v>
      </c>
      <c r="J77" s="43"/>
      <c r="K77" s="45" t="e">
        <f>VLOOKUP(C77,'תוספת שלישית בכללים'!$A$2:$D$25,4,FALSE)</f>
        <v>#N/A</v>
      </c>
      <c r="L77" s="43"/>
      <c r="M77" s="43"/>
      <c r="N77" s="43"/>
      <c r="O77" s="43"/>
      <c r="P77" s="43"/>
      <c r="Q77" s="43"/>
      <c r="R77" s="43"/>
      <c r="S77" s="43"/>
      <c r="T77" s="43"/>
      <c r="U77" s="43"/>
      <c r="V77" s="43"/>
      <c r="W77" s="43"/>
      <c r="X77" s="43"/>
      <c r="Y77" s="46"/>
      <c r="Z77" s="43"/>
      <c r="AA77" s="46"/>
      <c r="AB77" s="43"/>
    </row>
    <row r="78" spans="1:28" x14ac:dyDescent="0.25">
      <c r="A78" s="42"/>
      <c r="B78" s="42"/>
      <c r="C78" s="42"/>
      <c r="D78" s="47"/>
      <c r="E78" s="47"/>
      <c r="F78" s="47"/>
      <c r="G78" s="44" t="e">
        <f>VLOOKUP('תכנית ניטור בסיסית'!C78,'תוספת שלישית בכללים'!$A$2:$D$25,2,FALSE)</f>
        <v>#N/A</v>
      </c>
      <c r="H78" s="47"/>
      <c r="I78" s="44" t="e">
        <f>VLOOKUP('תכנית ניטור בסיסית'!C78,'תוספת שלישית בכללים'!$A$2:$D$25,3,FALSE)</f>
        <v>#N/A</v>
      </c>
      <c r="J78" s="43"/>
      <c r="K78" s="45" t="e">
        <f>VLOOKUP(C78,'תוספת שלישית בכללים'!$A$2:$D$25,4,FALSE)</f>
        <v>#N/A</v>
      </c>
      <c r="L78" s="43"/>
      <c r="M78" s="43"/>
      <c r="N78" s="43"/>
      <c r="O78" s="43"/>
      <c r="P78" s="43"/>
      <c r="Q78" s="43"/>
      <c r="R78" s="43"/>
      <c r="S78" s="43"/>
      <c r="T78" s="43"/>
      <c r="U78" s="43"/>
      <c r="V78" s="43"/>
      <c r="W78" s="43"/>
      <c r="X78" s="43"/>
      <c r="Y78" s="46"/>
      <c r="Z78" s="43"/>
      <c r="AA78" s="46"/>
      <c r="AB78" s="43"/>
    </row>
    <row r="79" spans="1:28" x14ac:dyDescent="0.25">
      <c r="A79" s="42"/>
      <c r="B79" s="42"/>
      <c r="C79" s="42"/>
      <c r="D79" s="47"/>
      <c r="E79" s="47"/>
      <c r="F79" s="47"/>
      <c r="G79" s="44" t="e">
        <f>VLOOKUP('תכנית ניטור בסיסית'!C79,'תוספת שלישית בכללים'!$A$2:$D$25,2,FALSE)</f>
        <v>#N/A</v>
      </c>
      <c r="H79" s="47"/>
      <c r="I79" s="44" t="e">
        <f>VLOOKUP('תכנית ניטור בסיסית'!C79,'תוספת שלישית בכללים'!$A$2:$D$25,3,FALSE)</f>
        <v>#N/A</v>
      </c>
      <c r="J79" s="43"/>
      <c r="K79" s="45" t="e">
        <f>VLOOKUP(C79,'תוספת שלישית בכללים'!$A$2:$D$25,4,FALSE)</f>
        <v>#N/A</v>
      </c>
      <c r="L79" s="43"/>
      <c r="M79" s="43"/>
      <c r="N79" s="43"/>
      <c r="O79" s="43"/>
      <c r="P79" s="43"/>
      <c r="Q79" s="43"/>
      <c r="R79" s="43"/>
      <c r="S79" s="43"/>
      <c r="T79" s="43"/>
      <c r="U79" s="43"/>
      <c r="V79" s="43"/>
      <c r="W79" s="43"/>
      <c r="X79" s="43"/>
      <c r="Y79" s="46"/>
      <c r="Z79" s="43"/>
      <c r="AA79" s="46"/>
      <c r="AB79" s="43"/>
    </row>
    <row r="80" spans="1:28" x14ac:dyDescent="0.25">
      <c r="A80" s="42"/>
      <c r="B80" s="42"/>
      <c r="C80" s="42"/>
      <c r="D80" s="47"/>
      <c r="E80" s="47"/>
      <c r="F80" s="47"/>
      <c r="G80" s="44" t="e">
        <f>VLOOKUP('תכנית ניטור בסיסית'!C80,'תוספת שלישית בכללים'!$A$2:$D$25,2,FALSE)</f>
        <v>#N/A</v>
      </c>
      <c r="H80" s="47"/>
      <c r="I80" s="44" t="e">
        <f>VLOOKUP('תכנית ניטור בסיסית'!C80,'תוספת שלישית בכללים'!$A$2:$D$25,3,FALSE)</f>
        <v>#N/A</v>
      </c>
      <c r="J80" s="43"/>
      <c r="K80" s="45" t="e">
        <f>VLOOKUP(C80,'תוספת שלישית בכללים'!$A$2:$D$25,4,FALSE)</f>
        <v>#N/A</v>
      </c>
      <c r="L80" s="43"/>
      <c r="M80" s="43"/>
      <c r="N80" s="43"/>
      <c r="O80" s="43"/>
      <c r="P80" s="43"/>
      <c r="Q80" s="43"/>
      <c r="R80" s="43"/>
      <c r="S80" s="43"/>
      <c r="T80" s="43"/>
      <c r="U80" s="43"/>
      <c r="V80" s="43"/>
      <c r="W80" s="43"/>
      <c r="X80" s="43"/>
      <c r="Y80" s="46"/>
      <c r="Z80" s="43"/>
      <c r="AA80" s="46"/>
      <c r="AB80" s="43"/>
    </row>
    <row r="81" spans="1:28" x14ac:dyDescent="0.25">
      <c r="A81" s="42"/>
      <c r="B81" s="42"/>
      <c r="C81" s="42"/>
      <c r="D81" s="47"/>
      <c r="E81" s="47"/>
      <c r="F81" s="47"/>
      <c r="G81" s="44" t="e">
        <f>VLOOKUP('תכנית ניטור בסיסית'!C81,'תוספת שלישית בכללים'!$A$2:$D$25,2,FALSE)</f>
        <v>#N/A</v>
      </c>
      <c r="H81" s="47"/>
      <c r="I81" s="44" t="e">
        <f>VLOOKUP('תכנית ניטור בסיסית'!C81,'תוספת שלישית בכללים'!$A$2:$D$25,3,FALSE)</f>
        <v>#N/A</v>
      </c>
      <c r="J81" s="43"/>
      <c r="K81" s="45" t="e">
        <f>VLOOKUP(C81,'תוספת שלישית בכללים'!$A$2:$D$25,4,FALSE)</f>
        <v>#N/A</v>
      </c>
      <c r="L81" s="43"/>
      <c r="M81" s="43"/>
      <c r="N81" s="43"/>
      <c r="O81" s="43"/>
      <c r="P81" s="43"/>
      <c r="Q81" s="43"/>
      <c r="R81" s="43"/>
      <c r="S81" s="43"/>
      <c r="T81" s="43"/>
      <c r="U81" s="43"/>
      <c r="V81" s="43"/>
      <c r="W81" s="43"/>
      <c r="X81" s="43"/>
      <c r="Y81" s="46"/>
      <c r="Z81" s="43"/>
      <c r="AA81" s="46"/>
      <c r="AB81" s="43"/>
    </row>
    <row r="82" spans="1:28" x14ac:dyDescent="0.25">
      <c r="A82" s="42"/>
      <c r="B82" s="42"/>
      <c r="C82" s="42"/>
      <c r="D82" s="47"/>
      <c r="E82" s="47"/>
      <c r="F82" s="47"/>
      <c r="G82" s="44" t="e">
        <f>VLOOKUP('תכנית ניטור בסיסית'!C82,'תוספת שלישית בכללים'!$A$2:$D$25,2,FALSE)</f>
        <v>#N/A</v>
      </c>
      <c r="H82" s="47"/>
      <c r="I82" s="44" t="e">
        <f>VLOOKUP('תכנית ניטור בסיסית'!C82,'תוספת שלישית בכללים'!$A$2:$D$25,3,FALSE)</f>
        <v>#N/A</v>
      </c>
      <c r="J82" s="43"/>
      <c r="K82" s="45" t="e">
        <f>VLOOKUP(C82,'תוספת שלישית בכללים'!$A$2:$D$25,4,FALSE)</f>
        <v>#N/A</v>
      </c>
      <c r="L82" s="43"/>
      <c r="M82" s="43"/>
      <c r="N82" s="43"/>
      <c r="O82" s="43"/>
      <c r="P82" s="43"/>
      <c r="Q82" s="43"/>
      <c r="R82" s="43"/>
      <c r="S82" s="43"/>
      <c r="T82" s="43"/>
      <c r="U82" s="43"/>
      <c r="V82" s="43"/>
      <c r="W82" s="43"/>
      <c r="X82" s="43"/>
      <c r="Y82" s="46"/>
      <c r="Z82" s="43"/>
      <c r="AA82" s="46"/>
      <c r="AB82" s="43"/>
    </row>
    <row r="83" spans="1:28" x14ac:dyDescent="0.25">
      <c r="A83" s="42"/>
      <c r="B83" s="42"/>
      <c r="C83" s="42"/>
      <c r="D83" s="47"/>
      <c r="E83" s="47"/>
      <c r="F83" s="47"/>
      <c r="G83" s="44" t="e">
        <f>VLOOKUP('תכנית ניטור בסיסית'!C83,'תוספת שלישית בכללים'!$A$2:$D$25,2,FALSE)</f>
        <v>#N/A</v>
      </c>
      <c r="H83" s="47"/>
      <c r="I83" s="44" t="e">
        <f>VLOOKUP('תכנית ניטור בסיסית'!C83,'תוספת שלישית בכללים'!$A$2:$D$25,3,FALSE)</f>
        <v>#N/A</v>
      </c>
      <c r="J83" s="43"/>
      <c r="K83" s="45" t="e">
        <f>VLOOKUP(C83,'תוספת שלישית בכללים'!$A$2:$D$25,4,FALSE)</f>
        <v>#N/A</v>
      </c>
      <c r="L83" s="43"/>
      <c r="M83" s="43"/>
      <c r="N83" s="43"/>
      <c r="O83" s="43"/>
      <c r="P83" s="43"/>
      <c r="Q83" s="43"/>
      <c r="R83" s="43"/>
      <c r="S83" s="43"/>
      <c r="T83" s="43"/>
      <c r="U83" s="43"/>
      <c r="V83" s="43"/>
      <c r="W83" s="43"/>
      <c r="X83" s="43"/>
      <c r="Y83" s="46"/>
      <c r="Z83" s="43"/>
      <c r="AA83" s="46"/>
      <c r="AB83" s="43"/>
    </row>
    <row r="84" spans="1:28" x14ac:dyDescent="0.25">
      <c r="A84" s="42"/>
      <c r="B84" s="42"/>
      <c r="C84" s="42"/>
      <c r="D84" s="47"/>
      <c r="E84" s="47"/>
      <c r="F84" s="47"/>
      <c r="G84" s="44" t="e">
        <f>VLOOKUP('תכנית ניטור בסיסית'!C84,'תוספת שלישית בכללים'!$A$2:$D$25,2,FALSE)</f>
        <v>#N/A</v>
      </c>
      <c r="H84" s="47"/>
      <c r="I84" s="44" t="e">
        <f>VLOOKUP('תכנית ניטור בסיסית'!C84,'תוספת שלישית בכללים'!$A$2:$D$25,3,FALSE)</f>
        <v>#N/A</v>
      </c>
      <c r="J84" s="43"/>
      <c r="K84" s="45" t="e">
        <f>VLOOKUP(C84,'תוספת שלישית בכללים'!$A$2:$D$25,4,FALSE)</f>
        <v>#N/A</v>
      </c>
      <c r="L84" s="43"/>
      <c r="M84" s="43"/>
      <c r="N84" s="43"/>
      <c r="O84" s="43"/>
      <c r="P84" s="43"/>
      <c r="Q84" s="43"/>
      <c r="R84" s="43"/>
      <c r="S84" s="43"/>
      <c r="T84" s="43"/>
      <c r="U84" s="43"/>
      <c r="V84" s="43"/>
      <c r="W84" s="43"/>
      <c r="X84" s="43"/>
      <c r="Y84" s="46"/>
      <c r="Z84" s="43"/>
      <c r="AA84" s="46"/>
      <c r="AB84" s="43"/>
    </row>
    <row r="85" spans="1:28" x14ac:dyDescent="0.25">
      <c r="A85" s="42"/>
      <c r="B85" s="42"/>
      <c r="C85" s="42"/>
      <c r="D85" s="47"/>
      <c r="E85" s="47"/>
      <c r="F85" s="47"/>
      <c r="G85" s="44" t="e">
        <f>VLOOKUP('תכנית ניטור בסיסית'!C85,'תוספת שלישית בכללים'!$A$2:$D$25,2,FALSE)</f>
        <v>#N/A</v>
      </c>
      <c r="H85" s="47"/>
      <c r="I85" s="44" t="e">
        <f>VLOOKUP('תכנית ניטור בסיסית'!C85,'תוספת שלישית בכללים'!$A$2:$D$25,3,FALSE)</f>
        <v>#N/A</v>
      </c>
      <c r="J85" s="43"/>
      <c r="K85" s="45" t="e">
        <f>VLOOKUP(C85,'תוספת שלישית בכללים'!$A$2:$D$25,4,FALSE)</f>
        <v>#N/A</v>
      </c>
      <c r="L85" s="43"/>
      <c r="M85" s="43"/>
      <c r="N85" s="43"/>
      <c r="O85" s="43"/>
      <c r="P85" s="43"/>
      <c r="Q85" s="43"/>
      <c r="R85" s="43"/>
      <c r="S85" s="43"/>
      <c r="T85" s="43"/>
      <c r="U85" s="43"/>
      <c r="V85" s="43"/>
      <c r="W85" s="43"/>
      <c r="X85" s="43"/>
      <c r="Y85" s="46"/>
      <c r="Z85" s="43"/>
      <c r="AA85" s="46"/>
      <c r="AB85" s="43"/>
    </row>
    <row r="86" spans="1:28" x14ac:dyDescent="0.25">
      <c r="A86" s="42"/>
      <c r="B86" s="42"/>
      <c r="C86" s="42"/>
      <c r="D86" s="47"/>
      <c r="E86" s="47"/>
      <c r="F86" s="47"/>
      <c r="G86" s="44" t="e">
        <f>VLOOKUP('תכנית ניטור בסיסית'!C86,'תוספת שלישית בכללים'!$A$2:$D$25,2,FALSE)</f>
        <v>#N/A</v>
      </c>
      <c r="H86" s="47"/>
      <c r="I86" s="44" t="e">
        <f>VLOOKUP('תכנית ניטור בסיסית'!C86,'תוספת שלישית בכללים'!$A$2:$D$25,3,FALSE)</f>
        <v>#N/A</v>
      </c>
      <c r="J86" s="43"/>
      <c r="K86" s="45" t="e">
        <f>VLOOKUP(C86,'תוספת שלישית בכללים'!$A$2:$D$25,4,FALSE)</f>
        <v>#N/A</v>
      </c>
      <c r="L86" s="43"/>
      <c r="M86" s="43"/>
      <c r="N86" s="43"/>
      <c r="O86" s="43"/>
      <c r="P86" s="43"/>
      <c r="Q86" s="43"/>
      <c r="R86" s="43"/>
      <c r="S86" s="43"/>
      <c r="T86" s="43"/>
      <c r="U86" s="43"/>
      <c r="V86" s="43"/>
      <c r="W86" s="43"/>
      <c r="X86" s="43"/>
      <c r="Y86" s="46"/>
      <c r="Z86" s="43"/>
      <c r="AA86" s="46"/>
      <c r="AB86" s="43"/>
    </row>
    <row r="87" spans="1:28" x14ac:dyDescent="0.25">
      <c r="A87" s="42"/>
      <c r="B87" s="42"/>
      <c r="C87" s="42"/>
      <c r="D87" s="47"/>
      <c r="E87" s="47"/>
      <c r="F87" s="47"/>
      <c r="G87" s="44" t="e">
        <f>VLOOKUP('תכנית ניטור בסיסית'!C87,'תוספת שלישית בכללים'!$A$2:$D$25,2,FALSE)</f>
        <v>#N/A</v>
      </c>
      <c r="H87" s="47"/>
      <c r="I87" s="44" t="e">
        <f>VLOOKUP('תכנית ניטור בסיסית'!C87,'תוספת שלישית בכללים'!$A$2:$D$25,3,FALSE)</f>
        <v>#N/A</v>
      </c>
      <c r="J87" s="43"/>
      <c r="K87" s="45" t="e">
        <f>VLOOKUP(C87,'תוספת שלישית בכללים'!$A$2:$D$25,4,FALSE)</f>
        <v>#N/A</v>
      </c>
      <c r="L87" s="43"/>
      <c r="M87" s="43"/>
      <c r="N87" s="43"/>
      <c r="O87" s="43"/>
      <c r="P87" s="43"/>
      <c r="Q87" s="43"/>
      <c r="R87" s="43"/>
      <c r="S87" s="43"/>
      <c r="T87" s="43"/>
      <c r="U87" s="43"/>
      <c r="V87" s="43"/>
      <c r="W87" s="43"/>
      <c r="X87" s="43"/>
      <c r="Y87" s="46"/>
      <c r="Z87" s="43"/>
      <c r="AA87" s="46"/>
      <c r="AB87" s="43"/>
    </row>
    <row r="88" spans="1:28" x14ac:dyDescent="0.25">
      <c r="A88" s="42"/>
      <c r="B88" s="42"/>
      <c r="C88" s="42"/>
      <c r="D88" s="47"/>
      <c r="E88" s="47"/>
      <c r="F88" s="47"/>
      <c r="G88" s="44" t="e">
        <f>VLOOKUP('תכנית ניטור בסיסית'!C88,'תוספת שלישית בכללים'!$A$2:$D$25,2,FALSE)</f>
        <v>#N/A</v>
      </c>
      <c r="H88" s="47"/>
      <c r="I88" s="44" t="e">
        <f>VLOOKUP('תכנית ניטור בסיסית'!C88,'תוספת שלישית בכללים'!$A$2:$D$25,3,FALSE)</f>
        <v>#N/A</v>
      </c>
      <c r="J88" s="43"/>
      <c r="K88" s="45" t="e">
        <f>VLOOKUP(C88,'תוספת שלישית בכללים'!$A$2:$D$25,4,FALSE)</f>
        <v>#N/A</v>
      </c>
      <c r="L88" s="43"/>
      <c r="M88" s="43"/>
      <c r="N88" s="43"/>
      <c r="O88" s="43"/>
      <c r="P88" s="43"/>
      <c r="Q88" s="43"/>
      <c r="R88" s="43"/>
      <c r="S88" s="43"/>
      <c r="T88" s="43"/>
      <c r="U88" s="43"/>
      <c r="V88" s="43"/>
      <c r="W88" s="43"/>
      <c r="X88" s="43"/>
      <c r="Y88" s="46"/>
      <c r="Z88" s="43"/>
      <c r="AA88" s="46"/>
      <c r="AB88" s="43"/>
    </row>
    <row r="89" spans="1:28" x14ac:dyDescent="0.25">
      <c r="A89" s="42"/>
      <c r="B89" s="42"/>
      <c r="C89" s="42"/>
      <c r="D89" s="47"/>
      <c r="E89" s="47"/>
      <c r="F89" s="47"/>
      <c r="G89" s="44" t="e">
        <f>VLOOKUP('תכנית ניטור בסיסית'!C89,'תוספת שלישית בכללים'!$A$2:$D$25,2,FALSE)</f>
        <v>#N/A</v>
      </c>
      <c r="H89" s="47"/>
      <c r="I89" s="44" t="e">
        <f>VLOOKUP('תכנית ניטור בסיסית'!C89,'תוספת שלישית בכללים'!$A$2:$D$25,3,FALSE)</f>
        <v>#N/A</v>
      </c>
      <c r="J89" s="43"/>
      <c r="K89" s="45" t="e">
        <f>VLOOKUP(C89,'תוספת שלישית בכללים'!$A$2:$D$25,4,FALSE)</f>
        <v>#N/A</v>
      </c>
      <c r="L89" s="43"/>
      <c r="M89" s="43"/>
      <c r="N89" s="43"/>
      <c r="O89" s="43"/>
      <c r="P89" s="43"/>
      <c r="Q89" s="43"/>
      <c r="R89" s="43"/>
      <c r="S89" s="43"/>
      <c r="T89" s="43"/>
      <c r="U89" s="43"/>
      <c r="V89" s="43"/>
      <c r="W89" s="43"/>
      <c r="X89" s="43"/>
      <c r="Y89" s="46"/>
      <c r="Z89" s="43"/>
      <c r="AA89" s="46"/>
      <c r="AB89" s="43"/>
    </row>
    <row r="90" spans="1:28" x14ac:dyDescent="0.25">
      <c r="A90" s="42"/>
      <c r="B90" s="42"/>
      <c r="C90" s="42"/>
      <c r="D90" s="47"/>
      <c r="E90" s="47"/>
      <c r="F90" s="47"/>
      <c r="G90" s="44" t="e">
        <f>VLOOKUP('תכנית ניטור בסיסית'!C90,'תוספת שלישית בכללים'!$A$2:$D$25,2,FALSE)</f>
        <v>#N/A</v>
      </c>
      <c r="H90" s="47"/>
      <c r="I90" s="44" t="e">
        <f>VLOOKUP('תכנית ניטור בסיסית'!C90,'תוספת שלישית בכללים'!$A$2:$D$25,3,FALSE)</f>
        <v>#N/A</v>
      </c>
      <c r="J90" s="43"/>
      <c r="K90" s="45" t="e">
        <f>VLOOKUP(C90,'תוספת שלישית בכללים'!$A$2:$D$25,4,FALSE)</f>
        <v>#N/A</v>
      </c>
      <c r="L90" s="43"/>
      <c r="M90" s="43"/>
      <c r="N90" s="43"/>
      <c r="O90" s="43"/>
      <c r="P90" s="43"/>
      <c r="Q90" s="43"/>
      <c r="R90" s="43"/>
      <c r="S90" s="43"/>
      <c r="T90" s="43"/>
      <c r="U90" s="43"/>
      <c r="V90" s="43"/>
      <c r="W90" s="43"/>
      <c r="X90" s="43"/>
      <c r="Y90" s="46"/>
      <c r="Z90" s="43"/>
      <c r="AA90" s="46"/>
      <c r="AB90" s="43"/>
    </row>
    <row r="91" spans="1:28" x14ac:dyDescent="0.25">
      <c r="A91" s="42"/>
      <c r="B91" s="42"/>
      <c r="C91" s="42"/>
      <c r="D91" s="47"/>
      <c r="E91" s="47"/>
      <c r="F91" s="47"/>
      <c r="G91" s="44" t="e">
        <f>VLOOKUP('תכנית ניטור בסיסית'!C91,'תוספת שלישית בכללים'!$A$2:$D$25,2,FALSE)</f>
        <v>#N/A</v>
      </c>
      <c r="H91" s="47"/>
      <c r="I91" s="44" t="e">
        <f>VLOOKUP('תכנית ניטור בסיסית'!C91,'תוספת שלישית בכללים'!$A$2:$D$25,3,FALSE)</f>
        <v>#N/A</v>
      </c>
      <c r="J91" s="43"/>
      <c r="K91" s="45" t="e">
        <f>VLOOKUP(C91,'תוספת שלישית בכללים'!$A$2:$D$25,4,FALSE)</f>
        <v>#N/A</v>
      </c>
      <c r="L91" s="43"/>
      <c r="M91" s="43"/>
      <c r="N91" s="43"/>
      <c r="O91" s="43"/>
      <c r="P91" s="43"/>
      <c r="Q91" s="43"/>
      <c r="R91" s="43"/>
      <c r="S91" s="43"/>
      <c r="T91" s="43"/>
      <c r="U91" s="43"/>
      <c r="V91" s="43"/>
      <c r="W91" s="43"/>
      <c r="X91" s="43"/>
      <c r="Y91" s="46"/>
      <c r="Z91" s="43"/>
      <c r="AA91" s="46"/>
      <c r="AB91" s="43"/>
    </row>
    <row r="92" spans="1:28" x14ac:dyDescent="0.25">
      <c r="A92" s="42"/>
      <c r="B92" s="42"/>
      <c r="C92" s="42"/>
      <c r="D92" s="47"/>
      <c r="E92" s="47"/>
      <c r="F92" s="47"/>
      <c r="G92" s="44" t="e">
        <f>VLOOKUP('תכנית ניטור בסיסית'!C92,'תוספת שלישית בכללים'!$A$2:$D$25,2,FALSE)</f>
        <v>#N/A</v>
      </c>
      <c r="H92" s="47"/>
      <c r="I92" s="44" t="e">
        <f>VLOOKUP('תכנית ניטור בסיסית'!C92,'תוספת שלישית בכללים'!$A$2:$D$25,3,FALSE)</f>
        <v>#N/A</v>
      </c>
      <c r="J92" s="43"/>
      <c r="K92" s="45" t="e">
        <f>VLOOKUP(C92,'תוספת שלישית בכללים'!$A$2:$D$25,4,FALSE)</f>
        <v>#N/A</v>
      </c>
      <c r="L92" s="43"/>
      <c r="M92" s="43"/>
      <c r="N92" s="43"/>
      <c r="O92" s="43"/>
      <c r="P92" s="43"/>
      <c r="Q92" s="43"/>
      <c r="R92" s="43"/>
      <c r="S92" s="43"/>
      <c r="T92" s="43"/>
      <c r="U92" s="43"/>
      <c r="V92" s="43"/>
      <c r="W92" s="43"/>
      <c r="X92" s="43"/>
      <c r="Y92" s="46"/>
      <c r="Z92" s="43"/>
      <c r="AA92" s="46"/>
      <c r="AB92" s="43"/>
    </row>
    <row r="93" spans="1:28" x14ac:dyDescent="0.25">
      <c r="A93" s="42"/>
      <c r="B93" s="42"/>
      <c r="C93" s="42"/>
      <c r="D93" s="47"/>
      <c r="E93" s="47"/>
      <c r="F93" s="47"/>
      <c r="G93" s="44" t="e">
        <f>VLOOKUP('תכנית ניטור בסיסית'!C93,'תוספת שלישית בכללים'!$A$2:$D$25,2,FALSE)</f>
        <v>#N/A</v>
      </c>
      <c r="H93" s="47"/>
      <c r="I93" s="44" t="e">
        <f>VLOOKUP('תכנית ניטור בסיסית'!C93,'תוספת שלישית בכללים'!$A$2:$D$25,3,FALSE)</f>
        <v>#N/A</v>
      </c>
      <c r="J93" s="43"/>
      <c r="K93" s="45" t="e">
        <f>VLOOKUP(C93,'תוספת שלישית בכללים'!$A$2:$D$25,4,FALSE)</f>
        <v>#N/A</v>
      </c>
      <c r="L93" s="43"/>
      <c r="M93" s="43"/>
      <c r="N93" s="43"/>
      <c r="O93" s="43"/>
      <c r="P93" s="43"/>
      <c r="Q93" s="43"/>
      <c r="R93" s="43"/>
      <c r="S93" s="43"/>
      <c r="T93" s="43"/>
      <c r="U93" s="43"/>
      <c r="V93" s="43"/>
      <c r="W93" s="43"/>
      <c r="X93" s="43"/>
      <c r="Y93" s="46"/>
      <c r="Z93" s="43"/>
      <c r="AA93" s="46"/>
      <c r="AB93" s="43"/>
    </row>
    <row r="94" spans="1:28" x14ac:dyDescent="0.25">
      <c r="A94" s="42"/>
      <c r="B94" s="42"/>
      <c r="C94" s="42"/>
      <c r="D94" s="47"/>
      <c r="E94" s="47"/>
      <c r="F94" s="47"/>
      <c r="G94" s="44" t="e">
        <f>VLOOKUP('תכנית ניטור בסיסית'!C94,'תוספת שלישית בכללים'!$A$2:$D$25,2,FALSE)</f>
        <v>#N/A</v>
      </c>
      <c r="H94" s="47"/>
      <c r="I94" s="44" t="e">
        <f>VLOOKUP('תכנית ניטור בסיסית'!C94,'תוספת שלישית בכללים'!$A$2:$D$25,3,FALSE)</f>
        <v>#N/A</v>
      </c>
      <c r="J94" s="43"/>
      <c r="K94" s="45" t="e">
        <f>VLOOKUP(C94,'תוספת שלישית בכללים'!$A$2:$D$25,4,FALSE)</f>
        <v>#N/A</v>
      </c>
      <c r="L94" s="43"/>
      <c r="M94" s="43"/>
      <c r="N94" s="43"/>
      <c r="O94" s="43"/>
      <c r="P94" s="43"/>
      <c r="Q94" s="43"/>
      <c r="R94" s="43"/>
      <c r="S94" s="43"/>
      <c r="T94" s="43"/>
      <c r="U94" s="43"/>
      <c r="V94" s="43"/>
      <c r="W94" s="43"/>
      <c r="X94" s="43"/>
      <c r="Y94" s="46"/>
      <c r="Z94" s="43"/>
      <c r="AA94" s="46"/>
      <c r="AB94" s="43"/>
    </row>
    <row r="95" spans="1:28" x14ac:dyDescent="0.25">
      <c r="A95" s="42"/>
      <c r="B95" s="42"/>
      <c r="C95" s="42"/>
      <c r="D95" s="47"/>
      <c r="E95" s="47"/>
      <c r="F95" s="47"/>
      <c r="G95" s="44" t="e">
        <f>VLOOKUP('תכנית ניטור בסיסית'!C95,'תוספת שלישית בכללים'!$A$2:$D$25,2,FALSE)</f>
        <v>#N/A</v>
      </c>
      <c r="H95" s="47"/>
      <c r="I95" s="44" t="e">
        <f>VLOOKUP('תכנית ניטור בסיסית'!C95,'תוספת שלישית בכללים'!$A$2:$D$25,3,FALSE)</f>
        <v>#N/A</v>
      </c>
      <c r="J95" s="43"/>
      <c r="K95" s="45" t="e">
        <f>VLOOKUP(C95,'תוספת שלישית בכללים'!$A$2:$D$25,4,FALSE)</f>
        <v>#N/A</v>
      </c>
      <c r="L95" s="43"/>
      <c r="M95" s="43"/>
      <c r="N95" s="43"/>
      <c r="O95" s="43"/>
      <c r="P95" s="43"/>
      <c r="Q95" s="43"/>
      <c r="R95" s="43"/>
      <c r="S95" s="43"/>
      <c r="T95" s="43"/>
      <c r="U95" s="43"/>
      <c r="V95" s="43"/>
      <c r="W95" s="43"/>
      <c r="X95" s="43"/>
      <c r="Y95" s="46"/>
      <c r="Z95" s="43"/>
      <c r="AA95" s="46"/>
      <c r="AB95" s="43"/>
    </row>
    <row r="96" spans="1:28" x14ac:dyDescent="0.25">
      <c r="A96" s="42"/>
      <c r="B96" s="42"/>
      <c r="C96" s="42"/>
      <c r="D96" s="47"/>
      <c r="E96" s="47"/>
      <c r="F96" s="47"/>
      <c r="G96" s="44" t="e">
        <f>VLOOKUP('תכנית ניטור בסיסית'!C96,'תוספת שלישית בכללים'!$A$2:$D$25,2,FALSE)</f>
        <v>#N/A</v>
      </c>
      <c r="H96" s="47"/>
      <c r="I96" s="44" t="e">
        <f>VLOOKUP('תכנית ניטור בסיסית'!C96,'תוספת שלישית בכללים'!$A$2:$D$25,3,FALSE)</f>
        <v>#N/A</v>
      </c>
      <c r="J96" s="43"/>
      <c r="K96" s="45" t="e">
        <f>VLOOKUP(C96,'תוספת שלישית בכללים'!$A$2:$D$25,4,FALSE)</f>
        <v>#N/A</v>
      </c>
      <c r="L96" s="43"/>
      <c r="M96" s="43"/>
      <c r="N96" s="43"/>
      <c r="O96" s="43"/>
      <c r="P96" s="43"/>
      <c r="Q96" s="43"/>
      <c r="R96" s="43"/>
      <c r="S96" s="43"/>
      <c r="T96" s="43"/>
      <c r="U96" s="43"/>
      <c r="V96" s="43"/>
      <c r="W96" s="43"/>
      <c r="X96" s="43"/>
      <c r="Y96" s="46"/>
      <c r="Z96" s="43"/>
      <c r="AA96" s="46"/>
      <c r="AB96" s="43"/>
    </row>
    <row r="97" spans="1:28" x14ac:dyDescent="0.25">
      <c r="A97" s="42"/>
      <c r="B97" s="42"/>
      <c r="C97" s="42"/>
      <c r="D97" s="47"/>
      <c r="E97" s="47"/>
      <c r="F97" s="47"/>
      <c r="G97" s="44" t="e">
        <f>VLOOKUP('תכנית ניטור בסיסית'!C97,'תוספת שלישית בכללים'!$A$2:$D$25,2,FALSE)</f>
        <v>#N/A</v>
      </c>
      <c r="H97" s="47"/>
      <c r="I97" s="44" t="e">
        <f>VLOOKUP('תכנית ניטור בסיסית'!C97,'תוספת שלישית בכללים'!$A$2:$D$25,3,FALSE)</f>
        <v>#N/A</v>
      </c>
      <c r="J97" s="43"/>
      <c r="K97" s="45" t="e">
        <f>VLOOKUP(C97,'תוספת שלישית בכללים'!$A$2:$D$25,4,FALSE)</f>
        <v>#N/A</v>
      </c>
      <c r="L97" s="43"/>
      <c r="M97" s="43"/>
      <c r="N97" s="43"/>
      <c r="O97" s="43"/>
      <c r="P97" s="43"/>
      <c r="Q97" s="43"/>
      <c r="R97" s="43"/>
      <c r="S97" s="43"/>
      <c r="T97" s="43"/>
      <c r="U97" s="43"/>
      <c r="V97" s="43"/>
      <c r="W97" s="43"/>
      <c r="X97" s="43"/>
      <c r="Y97" s="46"/>
      <c r="Z97" s="43"/>
      <c r="AA97" s="46"/>
      <c r="AB97" s="43"/>
    </row>
    <row r="98" spans="1:28" x14ac:dyDescent="0.25">
      <c r="A98" s="42"/>
      <c r="B98" s="42"/>
      <c r="C98" s="42"/>
      <c r="D98" s="47"/>
      <c r="E98" s="47"/>
      <c r="F98" s="47"/>
      <c r="G98" s="44" t="e">
        <f>VLOOKUP('תכנית ניטור בסיסית'!C98,'תוספת שלישית בכללים'!$A$2:$D$25,2,FALSE)</f>
        <v>#N/A</v>
      </c>
      <c r="H98" s="47"/>
      <c r="I98" s="44" t="e">
        <f>VLOOKUP('תכנית ניטור בסיסית'!C98,'תוספת שלישית בכללים'!$A$2:$D$25,3,FALSE)</f>
        <v>#N/A</v>
      </c>
      <c r="J98" s="43"/>
      <c r="K98" s="45" t="e">
        <f>VLOOKUP(C98,'תוספת שלישית בכללים'!$A$2:$D$25,4,FALSE)</f>
        <v>#N/A</v>
      </c>
      <c r="L98" s="43"/>
      <c r="M98" s="43"/>
      <c r="N98" s="43"/>
      <c r="O98" s="43"/>
      <c r="P98" s="43"/>
      <c r="Q98" s="43"/>
      <c r="R98" s="43"/>
      <c r="S98" s="43"/>
      <c r="T98" s="43"/>
      <c r="U98" s="43"/>
      <c r="V98" s="43"/>
      <c r="W98" s="43"/>
      <c r="X98" s="43"/>
      <c r="Y98" s="46"/>
      <c r="Z98" s="43"/>
      <c r="AA98" s="46"/>
      <c r="AB98" s="43"/>
    </row>
    <row r="99" spans="1:28" x14ac:dyDescent="0.25">
      <c r="A99" s="42"/>
      <c r="B99" s="42"/>
      <c r="C99" s="42"/>
      <c r="D99" s="47"/>
      <c r="E99" s="47"/>
      <c r="F99" s="47"/>
      <c r="G99" s="44" t="e">
        <f>VLOOKUP('תכנית ניטור בסיסית'!C99,'תוספת שלישית בכללים'!$A$2:$D$25,2,FALSE)</f>
        <v>#N/A</v>
      </c>
      <c r="H99" s="47"/>
      <c r="I99" s="44" t="e">
        <f>VLOOKUP('תכנית ניטור בסיסית'!C99,'תוספת שלישית בכללים'!$A$2:$D$25,3,FALSE)</f>
        <v>#N/A</v>
      </c>
      <c r="J99" s="43"/>
      <c r="K99" s="45" t="e">
        <f>VLOOKUP(C99,'תוספת שלישית בכללים'!$A$2:$D$25,4,FALSE)</f>
        <v>#N/A</v>
      </c>
      <c r="L99" s="43"/>
      <c r="M99" s="43"/>
      <c r="N99" s="43"/>
      <c r="O99" s="43"/>
      <c r="P99" s="43"/>
      <c r="Q99" s="43"/>
      <c r="R99" s="43"/>
      <c r="S99" s="43"/>
      <c r="T99" s="43"/>
      <c r="U99" s="43"/>
      <c r="V99" s="43"/>
      <c r="W99" s="43"/>
      <c r="X99" s="43"/>
      <c r="Y99" s="46"/>
      <c r="Z99" s="43"/>
      <c r="AA99" s="46"/>
      <c r="AB99" s="43"/>
    </row>
    <row r="100" spans="1:28" x14ac:dyDescent="0.25">
      <c r="A100" s="42"/>
      <c r="B100" s="42"/>
      <c r="C100" s="42"/>
      <c r="D100" s="47"/>
      <c r="E100" s="47"/>
      <c r="F100" s="47"/>
      <c r="G100" s="44" t="e">
        <f>VLOOKUP('תכנית ניטור בסיסית'!C100,'תוספת שלישית בכללים'!$A$2:$D$25,2,FALSE)</f>
        <v>#N/A</v>
      </c>
      <c r="H100" s="47"/>
      <c r="I100" s="44" t="e">
        <f>VLOOKUP('תכנית ניטור בסיסית'!C100,'תוספת שלישית בכללים'!$A$2:$D$25,3,FALSE)</f>
        <v>#N/A</v>
      </c>
      <c r="J100" s="43"/>
      <c r="K100" s="45" t="e">
        <f>VLOOKUP(C100,'תוספת שלישית בכללים'!$A$2:$D$25,4,FALSE)</f>
        <v>#N/A</v>
      </c>
      <c r="L100" s="43"/>
      <c r="M100" s="43"/>
      <c r="N100" s="43"/>
      <c r="O100" s="43"/>
      <c r="P100" s="43"/>
      <c r="Q100" s="43"/>
      <c r="R100" s="43"/>
      <c r="S100" s="43"/>
      <c r="T100" s="43"/>
      <c r="U100" s="43"/>
      <c r="V100" s="43"/>
      <c r="W100" s="43"/>
      <c r="X100" s="43"/>
      <c r="Y100" s="46"/>
      <c r="Z100" s="43"/>
      <c r="AA100" s="46"/>
      <c r="AB100" s="43"/>
    </row>
    <row r="101" spans="1:28" x14ac:dyDescent="0.25">
      <c r="A101" s="42"/>
      <c r="B101" s="42"/>
      <c r="C101" s="42"/>
      <c r="D101" s="47"/>
      <c r="E101" s="47"/>
      <c r="F101" s="47"/>
      <c r="G101" s="44" t="e">
        <f>VLOOKUP('תכנית ניטור בסיסית'!C101,'תוספת שלישית בכללים'!$A$2:$D$25,2,FALSE)</f>
        <v>#N/A</v>
      </c>
      <c r="H101" s="47"/>
      <c r="I101" s="44" t="e">
        <f>VLOOKUP('תכנית ניטור בסיסית'!C101,'תוספת שלישית בכללים'!$A$2:$D$25,3,FALSE)</f>
        <v>#N/A</v>
      </c>
      <c r="J101" s="43"/>
      <c r="K101" s="45" t="e">
        <f>VLOOKUP(C101,'תוספת שלישית בכללים'!$A$2:$D$25,4,FALSE)</f>
        <v>#N/A</v>
      </c>
      <c r="L101" s="43"/>
      <c r="M101" s="43"/>
      <c r="N101" s="43"/>
      <c r="O101" s="43"/>
      <c r="P101" s="43"/>
      <c r="Q101" s="43"/>
      <c r="R101" s="43"/>
      <c r="S101" s="43"/>
      <c r="T101" s="43"/>
      <c r="U101" s="43"/>
      <c r="V101" s="43"/>
      <c r="W101" s="43"/>
      <c r="X101" s="43"/>
      <c r="Y101" s="46"/>
      <c r="Z101" s="43"/>
      <c r="AA101" s="46"/>
      <c r="AB101" s="43"/>
    </row>
    <row r="102" spans="1:28" x14ac:dyDescent="0.25">
      <c r="A102" s="42"/>
      <c r="B102" s="42"/>
      <c r="C102" s="42"/>
      <c r="D102" s="47"/>
      <c r="E102" s="47"/>
      <c r="F102" s="47"/>
      <c r="G102" s="44" t="e">
        <f>VLOOKUP('תכנית ניטור בסיסית'!C102,'תוספת שלישית בכללים'!$A$2:$D$25,2,FALSE)</f>
        <v>#N/A</v>
      </c>
      <c r="H102" s="47"/>
      <c r="I102" s="44" t="e">
        <f>VLOOKUP('תכנית ניטור בסיסית'!C102,'תוספת שלישית בכללים'!$A$2:$D$25,3,FALSE)</f>
        <v>#N/A</v>
      </c>
      <c r="J102" s="43"/>
      <c r="K102" s="45" t="e">
        <f>VLOOKUP(C102,'תוספת שלישית בכללים'!$A$2:$D$25,4,FALSE)</f>
        <v>#N/A</v>
      </c>
      <c r="L102" s="43"/>
      <c r="M102" s="43"/>
      <c r="N102" s="43"/>
      <c r="O102" s="43"/>
      <c r="P102" s="43"/>
      <c r="Q102" s="43"/>
      <c r="R102" s="43"/>
      <c r="S102" s="43"/>
      <c r="T102" s="43"/>
      <c r="U102" s="43"/>
      <c r="V102" s="43"/>
      <c r="W102" s="43"/>
      <c r="X102" s="43"/>
      <c r="Y102" s="46"/>
      <c r="Z102" s="43"/>
      <c r="AA102" s="46"/>
      <c r="AB102" s="43"/>
    </row>
    <row r="103" spans="1:28" x14ac:dyDescent="0.25">
      <c r="A103" s="42"/>
      <c r="B103" s="42"/>
      <c r="C103" s="42"/>
      <c r="D103" s="47"/>
      <c r="E103" s="47"/>
      <c r="F103" s="47"/>
      <c r="G103" s="44" t="e">
        <f>VLOOKUP('תכנית ניטור בסיסית'!C103,'תוספת שלישית בכללים'!$A$2:$D$25,2,FALSE)</f>
        <v>#N/A</v>
      </c>
      <c r="H103" s="47"/>
      <c r="I103" s="44" t="e">
        <f>VLOOKUP('תכנית ניטור בסיסית'!C103,'תוספת שלישית בכללים'!$A$2:$D$25,3,FALSE)</f>
        <v>#N/A</v>
      </c>
      <c r="J103" s="43"/>
      <c r="K103" s="45" t="e">
        <f>VLOOKUP(C103,'תוספת שלישית בכללים'!$A$2:$D$25,4,FALSE)</f>
        <v>#N/A</v>
      </c>
      <c r="L103" s="43"/>
      <c r="M103" s="43"/>
      <c r="N103" s="43"/>
      <c r="O103" s="43"/>
      <c r="P103" s="43"/>
      <c r="Q103" s="43"/>
      <c r="R103" s="43"/>
      <c r="S103" s="43"/>
      <c r="T103" s="43"/>
      <c r="U103" s="43"/>
      <c r="V103" s="43"/>
      <c r="W103" s="43"/>
      <c r="X103" s="43"/>
      <c r="Y103" s="46"/>
      <c r="Z103" s="43"/>
      <c r="AA103" s="46"/>
      <c r="AB103" s="43"/>
    </row>
    <row r="104" spans="1:28" x14ac:dyDescent="0.25">
      <c r="A104" s="42"/>
      <c r="B104" s="42"/>
      <c r="C104" s="42"/>
      <c r="D104" s="47"/>
      <c r="E104" s="47"/>
      <c r="F104" s="47"/>
      <c r="G104" s="44" t="e">
        <f>VLOOKUP('תכנית ניטור בסיסית'!C104,'תוספת שלישית בכללים'!$A$2:$D$25,2,FALSE)</f>
        <v>#N/A</v>
      </c>
      <c r="H104" s="47"/>
      <c r="I104" s="44" t="e">
        <f>VLOOKUP('תכנית ניטור בסיסית'!C104,'תוספת שלישית בכללים'!$A$2:$D$25,3,FALSE)</f>
        <v>#N/A</v>
      </c>
      <c r="J104" s="43"/>
      <c r="K104" s="45" t="e">
        <f>VLOOKUP(C104,'תוספת שלישית בכללים'!$A$2:$D$25,4,FALSE)</f>
        <v>#N/A</v>
      </c>
      <c r="L104" s="43"/>
      <c r="M104" s="43"/>
      <c r="N104" s="43"/>
      <c r="O104" s="43"/>
      <c r="P104" s="43"/>
      <c r="Q104" s="43"/>
      <c r="R104" s="43"/>
      <c r="S104" s="43"/>
      <c r="T104" s="43"/>
      <c r="U104" s="43"/>
      <c r="V104" s="43"/>
      <c r="W104" s="43"/>
      <c r="X104" s="43"/>
      <c r="Y104" s="46"/>
      <c r="Z104" s="43"/>
      <c r="AA104" s="46"/>
      <c r="AB104" s="43"/>
    </row>
    <row r="105" spans="1:28" x14ac:dyDescent="0.25">
      <c r="A105" s="42"/>
      <c r="B105" s="42"/>
      <c r="C105" s="42"/>
      <c r="D105" s="47"/>
      <c r="E105" s="47"/>
      <c r="F105" s="47"/>
      <c r="G105" s="44" t="e">
        <f>VLOOKUP('תכנית ניטור בסיסית'!C105,'תוספת שלישית בכללים'!$A$2:$D$25,2,FALSE)</f>
        <v>#N/A</v>
      </c>
      <c r="H105" s="47"/>
      <c r="I105" s="44" t="e">
        <f>VLOOKUP('תכנית ניטור בסיסית'!C105,'תוספת שלישית בכללים'!$A$2:$D$25,3,FALSE)</f>
        <v>#N/A</v>
      </c>
      <c r="J105" s="43"/>
      <c r="K105" s="45" t="e">
        <f>VLOOKUP(C105,'תוספת שלישית בכללים'!$A$2:$D$25,4,FALSE)</f>
        <v>#N/A</v>
      </c>
      <c r="L105" s="43"/>
      <c r="M105" s="43"/>
      <c r="N105" s="43"/>
      <c r="O105" s="43"/>
      <c r="P105" s="43"/>
      <c r="Q105" s="43"/>
      <c r="R105" s="43"/>
      <c r="S105" s="43"/>
      <c r="T105" s="43"/>
      <c r="U105" s="43"/>
      <c r="V105" s="43"/>
      <c r="W105" s="43"/>
      <c r="X105" s="43"/>
      <c r="Y105" s="46"/>
      <c r="Z105" s="43"/>
      <c r="AA105" s="46"/>
      <c r="AB105" s="43"/>
    </row>
    <row r="106" spans="1:28" x14ac:dyDescent="0.25">
      <c r="A106" s="42"/>
      <c r="B106" s="42"/>
      <c r="C106" s="42"/>
      <c r="D106" s="47"/>
      <c r="E106" s="47"/>
      <c r="F106" s="47"/>
      <c r="G106" s="44" t="e">
        <f>VLOOKUP('תכנית ניטור בסיסית'!C106,'תוספת שלישית בכללים'!$A$2:$D$25,2,FALSE)</f>
        <v>#N/A</v>
      </c>
      <c r="H106" s="47"/>
      <c r="I106" s="44" t="e">
        <f>VLOOKUP('תכנית ניטור בסיסית'!C106,'תוספת שלישית בכללים'!$A$2:$D$25,3,FALSE)</f>
        <v>#N/A</v>
      </c>
      <c r="J106" s="43"/>
      <c r="K106" s="45" t="e">
        <f>VLOOKUP(C106,'תוספת שלישית בכללים'!$A$2:$D$25,4,FALSE)</f>
        <v>#N/A</v>
      </c>
      <c r="L106" s="43"/>
      <c r="M106" s="43"/>
      <c r="N106" s="43"/>
      <c r="O106" s="43"/>
      <c r="P106" s="43"/>
      <c r="Q106" s="43"/>
      <c r="R106" s="43"/>
      <c r="S106" s="43"/>
      <c r="T106" s="43"/>
      <c r="U106" s="43"/>
      <c r="V106" s="43"/>
      <c r="W106" s="43"/>
      <c r="X106" s="43"/>
      <c r="Y106" s="46"/>
      <c r="Z106" s="43"/>
      <c r="AA106" s="46"/>
      <c r="AB106" s="43"/>
    </row>
    <row r="107" spans="1:28" x14ac:dyDescent="0.25">
      <c r="A107" s="42"/>
      <c r="B107" s="42"/>
      <c r="C107" s="42"/>
      <c r="D107" s="47"/>
      <c r="E107" s="47"/>
      <c r="F107" s="47"/>
      <c r="G107" s="44" t="e">
        <f>VLOOKUP('תכנית ניטור בסיסית'!C107,'תוספת שלישית בכללים'!$A$2:$D$25,2,FALSE)</f>
        <v>#N/A</v>
      </c>
      <c r="H107" s="47"/>
      <c r="I107" s="44" t="e">
        <f>VLOOKUP('תכנית ניטור בסיסית'!C107,'תוספת שלישית בכללים'!$A$2:$D$25,3,FALSE)</f>
        <v>#N/A</v>
      </c>
      <c r="J107" s="43"/>
      <c r="K107" s="45" t="e">
        <f>VLOOKUP(C107,'תוספת שלישית בכללים'!$A$2:$D$25,4,FALSE)</f>
        <v>#N/A</v>
      </c>
      <c r="L107" s="43"/>
      <c r="M107" s="43"/>
      <c r="N107" s="43"/>
      <c r="O107" s="43"/>
      <c r="P107" s="43"/>
      <c r="Q107" s="43"/>
      <c r="R107" s="43"/>
      <c r="S107" s="43"/>
      <c r="T107" s="43"/>
      <c r="U107" s="43"/>
      <c r="V107" s="43"/>
      <c r="W107" s="43"/>
      <c r="X107" s="43"/>
      <c r="Y107" s="46"/>
      <c r="Z107" s="43"/>
      <c r="AA107" s="46"/>
      <c r="AB107" s="43"/>
    </row>
    <row r="108" spans="1:28" x14ac:dyDescent="0.25">
      <c r="A108" s="42"/>
      <c r="B108" s="42"/>
      <c r="C108" s="42"/>
      <c r="D108" s="47"/>
      <c r="E108" s="47"/>
      <c r="F108" s="47"/>
      <c r="G108" s="44" t="e">
        <f>VLOOKUP('תכנית ניטור בסיסית'!C108,'תוספת שלישית בכללים'!$A$2:$D$25,2,FALSE)</f>
        <v>#N/A</v>
      </c>
      <c r="H108" s="47"/>
      <c r="I108" s="44" t="e">
        <f>VLOOKUP('תכנית ניטור בסיסית'!C108,'תוספת שלישית בכללים'!$A$2:$D$25,3,FALSE)</f>
        <v>#N/A</v>
      </c>
      <c r="J108" s="43"/>
      <c r="K108" s="45" t="e">
        <f>VLOOKUP(C108,'תוספת שלישית בכללים'!$A$2:$D$25,4,FALSE)</f>
        <v>#N/A</v>
      </c>
      <c r="L108" s="43"/>
      <c r="M108" s="43"/>
      <c r="N108" s="43"/>
      <c r="O108" s="43"/>
      <c r="P108" s="43"/>
      <c r="Q108" s="43"/>
      <c r="R108" s="43"/>
      <c r="S108" s="43"/>
      <c r="T108" s="43"/>
      <c r="U108" s="43"/>
      <c r="V108" s="43"/>
      <c r="W108" s="43"/>
      <c r="X108" s="43"/>
      <c r="Y108" s="46"/>
      <c r="Z108" s="43"/>
      <c r="AA108" s="46"/>
      <c r="AB108" s="43"/>
    </row>
    <row r="109" spans="1:28" x14ac:dyDescent="0.25">
      <c r="A109" s="42"/>
      <c r="B109" s="42"/>
      <c r="C109" s="42"/>
      <c r="D109" s="47"/>
      <c r="E109" s="47"/>
      <c r="F109" s="47"/>
      <c r="G109" s="44" t="e">
        <f>VLOOKUP('תכנית ניטור בסיסית'!C109,'תוספת שלישית בכללים'!$A$2:$D$25,2,FALSE)</f>
        <v>#N/A</v>
      </c>
      <c r="H109" s="47"/>
      <c r="I109" s="44" t="e">
        <f>VLOOKUP('תכנית ניטור בסיסית'!C109,'תוספת שלישית בכללים'!$A$2:$D$25,3,FALSE)</f>
        <v>#N/A</v>
      </c>
      <c r="J109" s="43"/>
      <c r="K109" s="45" t="e">
        <f>VLOOKUP(C109,'תוספת שלישית בכללים'!$A$2:$D$25,4,FALSE)</f>
        <v>#N/A</v>
      </c>
      <c r="L109" s="43"/>
      <c r="M109" s="43"/>
      <c r="N109" s="43"/>
      <c r="O109" s="43"/>
      <c r="P109" s="43"/>
      <c r="Q109" s="43"/>
      <c r="R109" s="43"/>
      <c r="S109" s="43"/>
      <c r="T109" s="43"/>
      <c r="U109" s="43"/>
      <c r="V109" s="43"/>
      <c r="W109" s="43"/>
      <c r="X109" s="43"/>
      <c r="Y109" s="46"/>
      <c r="Z109" s="43"/>
      <c r="AA109" s="46"/>
      <c r="AB109" s="43"/>
    </row>
    <row r="110" spans="1:28" x14ac:dyDescent="0.25">
      <c r="A110" s="42"/>
      <c r="B110" s="42"/>
      <c r="C110" s="42"/>
      <c r="D110" s="47"/>
      <c r="E110" s="47"/>
      <c r="F110" s="47"/>
      <c r="G110" s="44" t="e">
        <f>VLOOKUP('תכנית ניטור בסיסית'!C110,'תוספת שלישית בכללים'!$A$2:$D$25,2,FALSE)</f>
        <v>#N/A</v>
      </c>
      <c r="H110" s="47"/>
      <c r="I110" s="44" t="e">
        <f>VLOOKUP('תכנית ניטור בסיסית'!C110,'תוספת שלישית בכללים'!$A$2:$D$25,3,FALSE)</f>
        <v>#N/A</v>
      </c>
      <c r="J110" s="43"/>
      <c r="K110" s="45" t="e">
        <f>VLOOKUP(C110,'תוספת שלישית בכללים'!$A$2:$D$25,4,FALSE)</f>
        <v>#N/A</v>
      </c>
      <c r="L110" s="43"/>
      <c r="M110" s="43"/>
      <c r="N110" s="43"/>
      <c r="O110" s="43"/>
      <c r="P110" s="43"/>
      <c r="Q110" s="43"/>
      <c r="R110" s="43"/>
      <c r="S110" s="43"/>
      <c r="T110" s="43"/>
      <c r="U110" s="43"/>
      <c r="V110" s="43"/>
      <c r="W110" s="43"/>
      <c r="X110" s="43"/>
      <c r="Y110" s="46"/>
      <c r="Z110" s="43"/>
      <c r="AA110" s="46"/>
      <c r="AB110" s="43"/>
    </row>
    <row r="111" spans="1:28" x14ac:dyDescent="0.25">
      <c r="A111" s="42"/>
      <c r="B111" s="42"/>
      <c r="C111" s="42"/>
      <c r="D111" s="47"/>
      <c r="E111" s="47"/>
      <c r="F111" s="47"/>
      <c r="G111" s="44" t="e">
        <f>VLOOKUP('תכנית ניטור בסיסית'!C111,'תוספת שלישית בכללים'!$A$2:$D$25,2,FALSE)</f>
        <v>#N/A</v>
      </c>
      <c r="H111" s="47"/>
      <c r="I111" s="44" t="e">
        <f>VLOOKUP('תכנית ניטור בסיסית'!C111,'תוספת שלישית בכללים'!$A$2:$D$25,3,FALSE)</f>
        <v>#N/A</v>
      </c>
      <c r="J111" s="43"/>
      <c r="K111" s="45" t="e">
        <f>VLOOKUP(C111,'תוספת שלישית בכללים'!$A$2:$D$25,4,FALSE)</f>
        <v>#N/A</v>
      </c>
      <c r="L111" s="43"/>
      <c r="M111" s="43"/>
      <c r="N111" s="43"/>
      <c r="O111" s="43"/>
      <c r="P111" s="43"/>
      <c r="Q111" s="43"/>
      <c r="R111" s="43"/>
      <c r="S111" s="43"/>
      <c r="T111" s="43"/>
      <c r="U111" s="43"/>
      <c r="V111" s="43"/>
      <c r="W111" s="43"/>
      <c r="X111" s="43"/>
      <c r="Y111" s="46"/>
      <c r="Z111" s="43"/>
      <c r="AA111" s="46"/>
      <c r="AB111" s="43"/>
    </row>
    <row r="112" spans="1:28" x14ac:dyDescent="0.25">
      <c r="A112" s="42"/>
      <c r="B112" s="42"/>
      <c r="C112" s="42"/>
      <c r="D112" s="47"/>
      <c r="E112" s="47"/>
      <c r="F112" s="47"/>
      <c r="G112" s="44" t="e">
        <f>VLOOKUP('תכנית ניטור בסיסית'!C112,'תוספת שלישית בכללים'!$A$2:$D$25,2,FALSE)</f>
        <v>#N/A</v>
      </c>
      <c r="H112" s="47"/>
      <c r="I112" s="44" t="e">
        <f>VLOOKUP('תכנית ניטור בסיסית'!C112,'תוספת שלישית בכללים'!$A$2:$D$25,3,FALSE)</f>
        <v>#N/A</v>
      </c>
      <c r="J112" s="43"/>
      <c r="K112" s="45" t="e">
        <f>VLOOKUP(C112,'תוספת שלישית בכללים'!$A$2:$D$25,4,FALSE)</f>
        <v>#N/A</v>
      </c>
      <c r="L112" s="43"/>
      <c r="M112" s="43"/>
      <c r="N112" s="43"/>
      <c r="O112" s="43"/>
      <c r="P112" s="43"/>
      <c r="Q112" s="43"/>
      <c r="R112" s="43"/>
      <c r="S112" s="43"/>
      <c r="T112" s="43"/>
      <c r="U112" s="43"/>
      <c r="V112" s="43"/>
      <c r="W112" s="43"/>
      <c r="X112" s="43"/>
      <c r="Y112" s="46"/>
      <c r="Z112" s="43"/>
      <c r="AA112" s="46"/>
      <c r="AB112" s="43"/>
    </row>
    <row r="113" spans="1:28" x14ac:dyDescent="0.25">
      <c r="A113" s="42"/>
      <c r="B113" s="42"/>
      <c r="C113" s="42"/>
      <c r="D113" s="47"/>
      <c r="E113" s="47"/>
      <c r="F113" s="47"/>
      <c r="G113" s="44" t="e">
        <f>VLOOKUP('תכנית ניטור בסיסית'!C113,'תוספת שלישית בכללים'!$A$2:$D$25,2,FALSE)</f>
        <v>#N/A</v>
      </c>
      <c r="H113" s="47"/>
      <c r="I113" s="44" t="e">
        <f>VLOOKUP('תכנית ניטור בסיסית'!C113,'תוספת שלישית בכללים'!$A$2:$D$25,3,FALSE)</f>
        <v>#N/A</v>
      </c>
      <c r="J113" s="43"/>
      <c r="K113" s="45" t="e">
        <f>VLOOKUP(C113,'תוספת שלישית בכללים'!$A$2:$D$25,4,FALSE)</f>
        <v>#N/A</v>
      </c>
      <c r="L113" s="43"/>
      <c r="M113" s="43"/>
      <c r="N113" s="43"/>
      <c r="O113" s="43"/>
      <c r="P113" s="43"/>
      <c r="Q113" s="43"/>
      <c r="R113" s="43"/>
      <c r="S113" s="43"/>
      <c r="T113" s="43"/>
      <c r="U113" s="43"/>
      <c r="V113" s="43"/>
      <c r="W113" s="43"/>
      <c r="X113" s="43"/>
      <c r="Y113" s="46"/>
      <c r="Z113" s="43"/>
      <c r="AA113" s="46"/>
      <c r="AB113" s="43"/>
    </row>
    <row r="114" spans="1:28" x14ac:dyDescent="0.25">
      <c r="A114" s="42"/>
      <c r="B114" s="42"/>
      <c r="C114" s="42"/>
      <c r="D114" s="47"/>
      <c r="E114" s="47"/>
      <c r="F114" s="47"/>
      <c r="G114" s="44" t="e">
        <f>VLOOKUP('תכנית ניטור בסיסית'!C114,'תוספת שלישית בכללים'!$A$2:$D$25,2,FALSE)</f>
        <v>#N/A</v>
      </c>
      <c r="H114" s="47"/>
      <c r="I114" s="44" t="e">
        <f>VLOOKUP('תכנית ניטור בסיסית'!C114,'תוספת שלישית בכללים'!$A$2:$D$25,3,FALSE)</f>
        <v>#N/A</v>
      </c>
      <c r="J114" s="43"/>
      <c r="K114" s="45" t="e">
        <f>VLOOKUP(C114,'תוספת שלישית בכללים'!$A$2:$D$25,4,FALSE)</f>
        <v>#N/A</v>
      </c>
      <c r="L114" s="43"/>
      <c r="M114" s="43"/>
      <c r="N114" s="43"/>
      <c r="O114" s="43"/>
      <c r="P114" s="43"/>
      <c r="Q114" s="43"/>
      <c r="R114" s="43"/>
      <c r="S114" s="43"/>
      <c r="T114" s="43"/>
      <c r="U114" s="43"/>
      <c r="V114" s="43"/>
      <c r="W114" s="43"/>
      <c r="X114" s="43"/>
      <c r="Y114" s="46"/>
      <c r="Z114" s="43"/>
      <c r="AA114" s="46"/>
      <c r="AB114" s="43"/>
    </row>
    <row r="115" spans="1:28" x14ac:dyDescent="0.25">
      <c r="A115" s="42"/>
      <c r="B115" s="42"/>
      <c r="C115" s="42"/>
      <c r="D115" s="47"/>
      <c r="E115" s="47"/>
      <c r="F115" s="47"/>
      <c r="G115" s="44" t="e">
        <f>VLOOKUP('תכנית ניטור בסיסית'!C115,'תוספת שלישית בכללים'!$A$2:$D$25,2,FALSE)</f>
        <v>#N/A</v>
      </c>
      <c r="H115" s="47"/>
      <c r="I115" s="44" t="e">
        <f>VLOOKUP('תכנית ניטור בסיסית'!C115,'תוספת שלישית בכללים'!$A$2:$D$25,3,FALSE)</f>
        <v>#N/A</v>
      </c>
      <c r="J115" s="43"/>
      <c r="K115" s="45" t="e">
        <f>VLOOKUP(C115,'תוספת שלישית בכללים'!$A$2:$D$25,4,FALSE)</f>
        <v>#N/A</v>
      </c>
      <c r="L115" s="43"/>
      <c r="M115" s="43"/>
      <c r="N115" s="43"/>
      <c r="O115" s="43"/>
      <c r="P115" s="43"/>
      <c r="Q115" s="43"/>
      <c r="R115" s="43"/>
      <c r="S115" s="43"/>
      <c r="T115" s="43"/>
      <c r="U115" s="43"/>
      <c r="V115" s="43"/>
      <c r="W115" s="43"/>
      <c r="X115" s="43"/>
      <c r="Y115" s="46"/>
      <c r="Z115" s="43"/>
      <c r="AA115" s="46"/>
      <c r="AB115" s="43"/>
    </row>
    <row r="116" spans="1:28" x14ac:dyDescent="0.25">
      <c r="A116" s="42"/>
      <c r="B116" s="42"/>
      <c r="C116" s="42"/>
      <c r="D116" s="47"/>
      <c r="E116" s="47"/>
      <c r="F116" s="47"/>
      <c r="G116" s="44" t="e">
        <f>VLOOKUP('תכנית ניטור בסיסית'!C116,'תוספת שלישית בכללים'!$A$2:$D$25,2,FALSE)</f>
        <v>#N/A</v>
      </c>
      <c r="H116" s="47"/>
      <c r="I116" s="44" t="e">
        <f>VLOOKUP('תכנית ניטור בסיסית'!C116,'תוספת שלישית בכללים'!$A$2:$D$25,3,FALSE)</f>
        <v>#N/A</v>
      </c>
      <c r="J116" s="43"/>
      <c r="K116" s="45" t="e">
        <f>VLOOKUP(C116,'תוספת שלישית בכללים'!$A$2:$D$25,4,FALSE)</f>
        <v>#N/A</v>
      </c>
      <c r="L116" s="43"/>
      <c r="M116" s="43"/>
      <c r="N116" s="43"/>
      <c r="O116" s="43"/>
      <c r="P116" s="43"/>
      <c r="Q116" s="43"/>
      <c r="R116" s="43"/>
      <c r="S116" s="43"/>
      <c r="T116" s="43"/>
      <c r="U116" s="43"/>
      <c r="V116" s="43"/>
      <c r="W116" s="43"/>
      <c r="X116" s="43"/>
      <c r="Y116" s="46"/>
      <c r="Z116" s="43"/>
      <c r="AA116" s="46"/>
      <c r="AB116" s="43"/>
    </row>
    <row r="117" spans="1:28" x14ac:dyDescent="0.25">
      <c r="A117" s="42"/>
      <c r="B117" s="42"/>
      <c r="C117" s="42"/>
      <c r="D117" s="47"/>
      <c r="E117" s="47"/>
      <c r="F117" s="47"/>
      <c r="G117" s="44" t="e">
        <f>VLOOKUP('תכנית ניטור בסיסית'!C117,'תוספת שלישית בכללים'!$A$2:$D$25,2,FALSE)</f>
        <v>#N/A</v>
      </c>
      <c r="H117" s="47"/>
      <c r="I117" s="44" t="e">
        <f>VLOOKUP('תכנית ניטור בסיסית'!C117,'תוספת שלישית בכללים'!$A$2:$D$25,3,FALSE)</f>
        <v>#N/A</v>
      </c>
      <c r="J117" s="43"/>
      <c r="K117" s="45" t="e">
        <f>VLOOKUP(C117,'תוספת שלישית בכללים'!$A$2:$D$25,4,FALSE)</f>
        <v>#N/A</v>
      </c>
      <c r="L117" s="43"/>
      <c r="M117" s="43"/>
      <c r="N117" s="43"/>
      <c r="O117" s="43"/>
      <c r="P117" s="43"/>
      <c r="Q117" s="43"/>
      <c r="R117" s="43"/>
      <c r="S117" s="43"/>
      <c r="T117" s="43"/>
      <c r="U117" s="43"/>
      <c r="V117" s="43"/>
      <c r="W117" s="43"/>
      <c r="X117" s="43"/>
      <c r="Y117" s="46"/>
      <c r="Z117" s="43"/>
      <c r="AA117" s="46"/>
      <c r="AB117" s="43"/>
    </row>
    <row r="118" spans="1:28" x14ac:dyDescent="0.25">
      <c r="A118" s="42"/>
      <c r="B118" s="42"/>
      <c r="C118" s="42"/>
      <c r="D118" s="47"/>
      <c r="E118" s="47"/>
      <c r="F118" s="47"/>
      <c r="G118" s="44" t="e">
        <f>VLOOKUP('תכנית ניטור בסיסית'!C118,'תוספת שלישית בכללים'!$A$2:$D$25,2,FALSE)</f>
        <v>#N/A</v>
      </c>
      <c r="H118" s="47"/>
      <c r="I118" s="44" t="e">
        <f>VLOOKUP('תכנית ניטור בסיסית'!C118,'תוספת שלישית בכללים'!$A$2:$D$25,3,FALSE)</f>
        <v>#N/A</v>
      </c>
      <c r="J118" s="43"/>
      <c r="K118" s="45" t="e">
        <f>VLOOKUP(C118,'תוספת שלישית בכללים'!$A$2:$D$25,4,FALSE)</f>
        <v>#N/A</v>
      </c>
      <c r="L118" s="43"/>
      <c r="M118" s="43"/>
      <c r="N118" s="43"/>
      <c r="O118" s="43"/>
      <c r="P118" s="43"/>
      <c r="Q118" s="43"/>
      <c r="R118" s="43"/>
      <c r="S118" s="43"/>
      <c r="T118" s="43"/>
      <c r="U118" s="43"/>
      <c r="V118" s="43"/>
      <c r="W118" s="43"/>
      <c r="X118" s="43"/>
      <c r="Y118" s="46"/>
      <c r="Z118" s="43"/>
      <c r="AA118" s="46"/>
      <c r="AB118" s="43"/>
    </row>
    <row r="119" spans="1:28" x14ac:dyDescent="0.25">
      <c r="A119" s="42"/>
      <c r="B119" s="42"/>
      <c r="C119" s="42"/>
      <c r="D119" s="47"/>
      <c r="E119" s="47"/>
      <c r="F119" s="47"/>
      <c r="G119" s="44" t="e">
        <f>VLOOKUP('תכנית ניטור בסיסית'!C119,'תוספת שלישית בכללים'!$A$2:$D$25,2,FALSE)</f>
        <v>#N/A</v>
      </c>
      <c r="H119" s="47"/>
      <c r="I119" s="44" t="e">
        <f>VLOOKUP('תכנית ניטור בסיסית'!C119,'תוספת שלישית בכללים'!$A$2:$D$25,3,FALSE)</f>
        <v>#N/A</v>
      </c>
      <c r="J119" s="43"/>
      <c r="K119" s="45" t="e">
        <f>VLOOKUP(C119,'תוספת שלישית בכללים'!$A$2:$D$25,4,FALSE)</f>
        <v>#N/A</v>
      </c>
      <c r="L119" s="43"/>
      <c r="M119" s="43"/>
      <c r="N119" s="43"/>
      <c r="O119" s="43"/>
      <c r="P119" s="43"/>
      <c r="Q119" s="43"/>
      <c r="R119" s="43"/>
      <c r="S119" s="43"/>
      <c r="T119" s="43"/>
      <c r="U119" s="43"/>
      <c r="V119" s="43"/>
      <c r="W119" s="43"/>
      <c r="X119" s="43"/>
      <c r="Y119" s="46"/>
      <c r="Z119" s="43"/>
      <c r="AA119" s="46"/>
      <c r="AB119" s="43"/>
    </row>
    <row r="120" spans="1:28" x14ac:dyDescent="0.25">
      <c r="A120" s="42"/>
      <c r="B120" s="42"/>
      <c r="C120" s="42"/>
      <c r="D120" s="47"/>
      <c r="E120" s="47"/>
      <c r="F120" s="47"/>
      <c r="G120" s="44" t="e">
        <f>VLOOKUP('תכנית ניטור בסיסית'!C120,'תוספת שלישית בכללים'!$A$2:$D$25,2,FALSE)</f>
        <v>#N/A</v>
      </c>
      <c r="H120" s="47"/>
      <c r="I120" s="44" t="e">
        <f>VLOOKUP('תכנית ניטור בסיסית'!C120,'תוספת שלישית בכללים'!$A$2:$D$25,3,FALSE)</f>
        <v>#N/A</v>
      </c>
      <c r="J120" s="43"/>
      <c r="K120" s="45" t="e">
        <f>VLOOKUP(C120,'תוספת שלישית בכללים'!$A$2:$D$25,4,FALSE)</f>
        <v>#N/A</v>
      </c>
      <c r="L120" s="43"/>
      <c r="M120" s="43"/>
      <c r="N120" s="43"/>
      <c r="O120" s="43"/>
      <c r="P120" s="43"/>
      <c r="Q120" s="43"/>
      <c r="R120" s="43"/>
      <c r="S120" s="43"/>
      <c r="T120" s="43"/>
      <c r="U120" s="43"/>
      <c r="V120" s="43"/>
      <c r="W120" s="43"/>
      <c r="X120" s="43"/>
      <c r="Y120" s="46"/>
      <c r="Z120" s="43"/>
      <c r="AA120" s="46"/>
      <c r="AB120" s="43"/>
    </row>
    <row r="121" spans="1:28" x14ac:dyDescent="0.25">
      <c r="A121" s="42"/>
      <c r="B121" s="42"/>
      <c r="C121" s="42"/>
      <c r="D121" s="47"/>
      <c r="E121" s="47"/>
      <c r="F121" s="47"/>
      <c r="G121" s="44" t="e">
        <f>VLOOKUP('תכנית ניטור בסיסית'!C121,'תוספת שלישית בכללים'!$A$2:$D$25,2,FALSE)</f>
        <v>#N/A</v>
      </c>
      <c r="H121" s="47"/>
      <c r="I121" s="44" t="e">
        <f>VLOOKUP('תכנית ניטור בסיסית'!C121,'תוספת שלישית בכללים'!$A$2:$D$25,3,FALSE)</f>
        <v>#N/A</v>
      </c>
      <c r="J121" s="43"/>
      <c r="K121" s="45" t="e">
        <f>VLOOKUP(C121,'תוספת שלישית בכללים'!$A$2:$D$25,4,FALSE)</f>
        <v>#N/A</v>
      </c>
      <c r="L121" s="43"/>
      <c r="M121" s="43"/>
      <c r="N121" s="43"/>
      <c r="O121" s="43"/>
      <c r="P121" s="43"/>
      <c r="Q121" s="43"/>
      <c r="R121" s="43"/>
      <c r="S121" s="43"/>
      <c r="T121" s="43"/>
      <c r="U121" s="43"/>
      <c r="V121" s="43"/>
      <c r="W121" s="43"/>
      <c r="X121" s="43"/>
      <c r="Y121" s="46"/>
      <c r="Z121" s="43"/>
      <c r="AA121" s="46"/>
      <c r="AB121" s="43"/>
    </row>
    <row r="122" spans="1:28" x14ac:dyDescent="0.25">
      <c r="A122" s="42"/>
      <c r="B122" s="42"/>
      <c r="C122" s="42"/>
      <c r="D122" s="47"/>
      <c r="E122" s="47"/>
      <c r="F122" s="47"/>
      <c r="G122" s="44" t="e">
        <f>VLOOKUP('תכנית ניטור בסיסית'!C122,'תוספת שלישית בכללים'!$A$2:$D$25,2,FALSE)</f>
        <v>#N/A</v>
      </c>
      <c r="H122" s="47"/>
      <c r="I122" s="44" t="e">
        <f>VLOOKUP('תכנית ניטור בסיסית'!C122,'תוספת שלישית בכללים'!$A$2:$D$25,3,FALSE)</f>
        <v>#N/A</v>
      </c>
      <c r="J122" s="43"/>
      <c r="K122" s="45" t="e">
        <f>VLOOKUP(C122,'תוספת שלישית בכללים'!$A$2:$D$25,4,FALSE)</f>
        <v>#N/A</v>
      </c>
      <c r="L122" s="43"/>
      <c r="M122" s="43"/>
      <c r="N122" s="43"/>
      <c r="O122" s="43"/>
      <c r="P122" s="43"/>
      <c r="Q122" s="43"/>
      <c r="R122" s="43"/>
      <c r="S122" s="43"/>
      <c r="T122" s="43"/>
      <c r="U122" s="43"/>
      <c r="V122" s="43"/>
      <c r="W122" s="43"/>
      <c r="X122" s="43"/>
      <c r="Y122" s="46"/>
      <c r="Z122" s="43"/>
      <c r="AA122" s="46"/>
      <c r="AB122" s="43"/>
    </row>
    <row r="123" spans="1:28" x14ac:dyDescent="0.25">
      <c r="A123" s="42"/>
      <c r="B123" s="42"/>
      <c r="C123" s="42"/>
      <c r="D123" s="47"/>
      <c r="E123" s="47"/>
      <c r="F123" s="47"/>
      <c r="G123" s="44" t="e">
        <f>VLOOKUP('תכנית ניטור בסיסית'!C123,'תוספת שלישית בכללים'!$A$2:$D$25,2,FALSE)</f>
        <v>#N/A</v>
      </c>
      <c r="H123" s="47"/>
      <c r="I123" s="44" t="e">
        <f>VLOOKUP('תכנית ניטור בסיסית'!C123,'תוספת שלישית בכללים'!$A$2:$D$25,3,FALSE)</f>
        <v>#N/A</v>
      </c>
      <c r="J123" s="43"/>
      <c r="K123" s="45" t="e">
        <f>VLOOKUP(C123,'תוספת שלישית בכללים'!$A$2:$D$25,4,FALSE)</f>
        <v>#N/A</v>
      </c>
      <c r="L123" s="43"/>
      <c r="M123" s="43"/>
      <c r="N123" s="43"/>
      <c r="O123" s="43"/>
      <c r="P123" s="43"/>
      <c r="Q123" s="43"/>
      <c r="R123" s="43"/>
      <c r="S123" s="43"/>
      <c r="T123" s="43"/>
      <c r="U123" s="43"/>
      <c r="V123" s="43"/>
      <c r="W123" s="43"/>
      <c r="X123" s="43"/>
      <c r="Y123" s="46"/>
      <c r="Z123" s="43"/>
      <c r="AA123" s="46"/>
      <c r="AB123" s="43"/>
    </row>
    <row r="124" spans="1:28" x14ac:dyDescent="0.25">
      <c r="A124" s="42"/>
      <c r="B124" s="42"/>
      <c r="C124" s="42"/>
      <c r="D124" s="47"/>
      <c r="E124" s="47"/>
      <c r="F124" s="47"/>
      <c r="G124" s="44" t="e">
        <f>VLOOKUP('תכנית ניטור בסיסית'!C124,'תוספת שלישית בכללים'!$A$2:$D$25,2,FALSE)</f>
        <v>#N/A</v>
      </c>
      <c r="H124" s="47"/>
      <c r="I124" s="44" t="e">
        <f>VLOOKUP('תכנית ניטור בסיסית'!C124,'תוספת שלישית בכללים'!$A$2:$D$25,3,FALSE)</f>
        <v>#N/A</v>
      </c>
      <c r="J124" s="43"/>
      <c r="K124" s="45" t="e">
        <f>VLOOKUP(C124,'תוספת שלישית בכללים'!$A$2:$D$25,4,FALSE)</f>
        <v>#N/A</v>
      </c>
      <c r="L124" s="43"/>
      <c r="M124" s="43"/>
      <c r="N124" s="43"/>
      <c r="O124" s="43"/>
      <c r="P124" s="43"/>
      <c r="Q124" s="43"/>
      <c r="R124" s="43"/>
      <c r="S124" s="43"/>
      <c r="T124" s="43"/>
      <c r="U124" s="43"/>
      <c r="V124" s="43"/>
      <c r="W124" s="43"/>
      <c r="X124" s="43"/>
      <c r="Y124" s="46"/>
      <c r="Z124" s="43"/>
      <c r="AA124" s="46"/>
      <c r="AB124" s="43"/>
    </row>
    <row r="125" spans="1:28" x14ac:dyDescent="0.25">
      <c r="A125" s="42"/>
      <c r="B125" s="42"/>
      <c r="C125" s="42"/>
      <c r="D125" s="47"/>
      <c r="E125" s="47"/>
      <c r="F125" s="47"/>
      <c r="G125" s="44" t="e">
        <f>VLOOKUP('תכנית ניטור בסיסית'!C125,'תוספת שלישית בכללים'!$A$2:$D$25,2,FALSE)</f>
        <v>#N/A</v>
      </c>
      <c r="H125" s="47"/>
      <c r="I125" s="44" t="e">
        <f>VLOOKUP('תכנית ניטור בסיסית'!C125,'תוספת שלישית בכללים'!$A$2:$D$25,3,FALSE)</f>
        <v>#N/A</v>
      </c>
      <c r="J125" s="43"/>
      <c r="K125" s="45" t="e">
        <f>VLOOKUP(C125,'תוספת שלישית בכללים'!$A$2:$D$25,4,FALSE)</f>
        <v>#N/A</v>
      </c>
      <c r="L125" s="43"/>
      <c r="M125" s="43"/>
      <c r="N125" s="43"/>
      <c r="O125" s="43"/>
      <c r="P125" s="43"/>
      <c r="Q125" s="43"/>
      <c r="R125" s="43"/>
      <c r="S125" s="43"/>
      <c r="T125" s="43"/>
      <c r="U125" s="43"/>
      <c r="V125" s="43"/>
      <c r="W125" s="43"/>
      <c r="X125" s="43"/>
      <c r="Y125" s="46"/>
      <c r="Z125" s="43"/>
      <c r="AA125" s="46"/>
      <c r="AB125" s="43"/>
    </row>
    <row r="126" spans="1:28" x14ac:dyDescent="0.25">
      <c r="A126" s="42"/>
      <c r="B126" s="42"/>
      <c r="C126" s="42"/>
      <c r="D126" s="47"/>
      <c r="E126" s="47"/>
      <c r="F126" s="47"/>
      <c r="G126" s="44" t="e">
        <f>VLOOKUP('תכנית ניטור בסיסית'!C126,'תוספת שלישית בכללים'!$A$2:$D$25,2,FALSE)</f>
        <v>#N/A</v>
      </c>
      <c r="H126" s="47"/>
      <c r="I126" s="44" t="e">
        <f>VLOOKUP('תכנית ניטור בסיסית'!C126,'תוספת שלישית בכללים'!$A$2:$D$25,3,FALSE)</f>
        <v>#N/A</v>
      </c>
      <c r="J126" s="43"/>
      <c r="K126" s="45" t="e">
        <f>VLOOKUP(C126,'תוספת שלישית בכללים'!$A$2:$D$25,4,FALSE)</f>
        <v>#N/A</v>
      </c>
      <c r="L126" s="43"/>
      <c r="M126" s="43"/>
      <c r="N126" s="43"/>
      <c r="O126" s="43"/>
      <c r="P126" s="43"/>
      <c r="Q126" s="43"/>
      <c r="R126" s="43"/>
      <c r="S126" s="43"/>
      <c r="T126" s="43"/>
      <c r="U126" s="43"/>
      <c r="V126" s="43"/>
      <c r="W126" s="43"/>
      <c r="X126" s="43"/>
      <c r="Y126" s="46"/>
      <c r="Z126" s="43"/>
      <c r="AA126" s="46"/>
      <c r="AB126" s="43"/>
    </row>
    <row r="127" spans="1:28" x14ac:dyDescent="0.25">
      <c r="A127" s="42"/>
      <c r="B127" s="42"/>
      <c r="C127" s="42"/>
      <c r="D127" s="47"/>
      <c r="E127" s="47"/>
      <c r="F127" s="47"/>
      <c r="G127" s="44" t="e">
        <f>VLOOKUP('תכנית ניטור בסיסית'!C127,'תוספת שלישית בכללים'!$A$2:$D$25,2,FALSE)</f>
        <v>#N/A</v>
      </c>
      <c r="H127" s="47"/>
      <c r="I127" s="44" t="e">
        <f>VLOOKUP('תכנית ניטור בסיסית'!C127,'תוספת שלישית בכללים'!$A$2:$D$25,3,FALSE)</f>
        <v>#N/A</v>
      </c>
      <c r="J127" s="43"/>
      <c r="K127" s="45" t="e">
        <f>VLOOKUP(C127,'תוספת שלישית בכללים'!$A$2:$D$25,4,FALSE)</f>
        <v>#N/A</v>
      </c>
      <c r="L127" s="43"/>
      <c r="M127" s="43"/>
      <c r="N127" s="43"/>
      <c r="O127" s="43"/>
      <c r="P127" s="43"/>
      <c r="Q127" s="43"/>
      <c r="R127" s="43"/>
      <c r="S127" s="43"/>
      <c r="T127" s="43"/>
      <c r="U127" s="43"/>
      <c r="V127" s="43"/>
      <c r="W127" s="43"/>
      <c r="X127" s="43"/>
      <c r="Y127" s="46"/>
      <c r="Z127" s="43"/>
      <c r="AA127" s="46"/>
      <c r="AB127" s="43"/>
    </row>
    <row r="128" spans="1:28" x14ac:dyDescent="0.25">
      <c r="A128" s="42"/>
      <c r="B128" s="42"/>
      <c r="C128" s="42"/>
      <c r="D128" s="47"/>
      <c r="E128" s="47"/>
      <c r="F128" s="47"/>
      <c r="G128" s="44" t="e">
        <f>VLOOKUP('תכנית ניטור בסיסית'!C128,'תוספת שלישית בכללים'!$A$2:$D$25,2,FALSE)</f>
        <v>#N/A</v>
      </c>
      <c r="H128" s="47"/>
      <c r="I128" s="44" t="e">
        <f>VLOOKUP('תכנית ניטור בסיסית'!C128,'תוספת שלישית בכללים'!$A$2:$D$25,3,FALSE)</f>
        <v>#N/A</v>
      </c>
      <c r="J128" s="43"/>
      <c r="K128" s="45" t="e">
        <f>VLOOKUP(C128,'תוספת שלישית בכללים'!$A$2:$D$25,4,FALSE)</f>
        <v>#N/A</v>
      </c>
      <c r="L128" s="43"/>
      <c r="M128" s="43"/>
      <c r="N128" s="43"/>
      <c r="O128" s="43"/>
      <c r="P128" s="43"/>
      <c r="Q128" s="43"/>
      <c r="R128" s="43"/>
      <c r="S128" s="43"/>
      <c r="T128" s="43"/>
      <c r="U128" s="43"/>
      <c r="V128" s="43"/>
      <c r="W128" s="43"/>
      <c r="X128" s="43"/>
      <c r="Y128" s="46"/>
      <c r="Z128" s="43"/>
      <c r="AA128" s="46"/>
      <c r="AB128" s="43"/>
    </row>
    <row r="129" spans="1:28" x14ac:dyDescent="0.25">
      <c r="A129" s="42"/>
      <c r="B129" s="42"/>
      <c r="C129" s="42"/>
      <c r="D129" s="47"/>
      <c r="E129" s="47"/>
      <c r="F129" s="47"/>
      <c r="G129" s="44" t="e">
        <f>VLOOKUP('תכנית ניטור בסיסית'!C129,'תוספת שלישית בכללים'!$A$2:$D$25,2,FALSE)</f>
        <v>#N/A</v>
      </c>
      <c r="H129" s="47"/>
      <c r="I129" s="44" t="e">
        <f>VLOOKUP('תכנית ניטור בסיסית'!C129,'תוספת שלישית בכללים'!$A$2:$D$25,3,FALSE)</f>
        <v>#N/A</v>
      </c>
      <c r="J129" s="43"/>
      <c r="K129" s="45" t="e">
        <f>VLOOKUP(C129,'תוספת שלישית בכללים'!$A$2:$D$25,4,FALSE)</f>
        <v>#N/A</v>
      </c>
      <c r="L129" s="43"/>
      <c r="M129" s="43"/>
      <c r="N129" s="43"/>
      <c r="O129" s="43"/>
      <c r="P129" s="43"/>
      <c r="Q129" s="43"/>
      <c r="R129" s="43"/>
      <c r="S129" s="43"/>
      <c r="T129" s="43"/>
      <c r="U129" s="43"/>
      <c r="V129" s="43"/>
      <c r="W129" s="43"/>
      <c r="X129" s="43"/>
      <c r="Y129" s="46"/>
      <c r="Z129" s="43"/>
      <c r="AA129" s="46"/>
      <c r="AB129" s="43"/>
    </row>
    <row r="130" spans="1:28" x14ac:dyDescent="0.25">
      <c r="A130" s="42"/>
      <c r="B130" s="42"/>
      <c r="C130" s="42"/>
      <c r="D130" s="47"/>
      <c r="E130" s="47"/>
      <c r="F130" s="47"/>
      <c r="G130" s="44" t="e">
        <f>VLOOKUP('תכנית ניטור בסיסית'!C130,'תוספת שלישית בכללים'!$A$2:$D$25,2,FALSE)</f>
        <v>#N/A</v>
      </c>
      <c r="H130" s="47"/>
      <c r="I130" s="44" t="e">
        <f>VLOOKUP('תכנית ניטור בסיסית'!C130,'תוספת שלישית בכללים'!$A$2:$D$25,3,FALSE)</f>
        <v>#N/A</v>
      </c>
      <c r="J130" s="43"/>
      <c r="K130" s="45" t="e">
        <f>VLOOKUP(C130,'תוספת שלישית בכללים'!$A$2:$D$25,4,FALSE)</f>
        <v>#N/A</v>
      </c>
      <c r="L130" s="43"/>
      <c r="M130" s="43"/>
      <c r="N130" s="43"/>
      <c r="O130" s="43"/>
      <c r="P130" s="43"/>
      <c r="Q130" s="43"/>
      <c r="R130" s="43"/>
      <c r="S130" s="43"/>
      <c r="T130" s="43"/>
      <c r="U130" s="43"/>
      <c r="V130" s="43"/>
      <c r="W130" s="43"/>
      <c r="X130" s="43"/>
      <c r="Y130" s="46"/>
      <c r="Z130" s="43"/>
      <c r="AA130" s="46"/>
      <c r="AB130" s="43"/>
    </row>
    <row r="131" spans="1:28" x14ac:dyDescent="0.25">
      <c r="A131" s="42"/>
      <c r="B131" s="42"/>
      <c r="C131" s="42"/>
      <c r="D131" s="47"/>
      <c r="E131" s="47"/>
      <c r="F131" s="47"/>
      <c r="G131" s="44" t="e">
        <f>VLOOKUP('תכנית ניטור בסיסית'!C131,'תוספת שלישית בכללים'!$A$2:$D$25,2,FALSE)</f>
        <v>#N/A</v>
      </c>
      <c r="H131" s="47"/>
      <c r="I131" s="44" t="e">
        <f>VLOOKUP('תכנית ניטור בסיסית'!C131,'תוספת שלישית בכללים'!$A$2:$D$25,3,FALSE)</f>
        <v>#N/A</v>
      </c>
      <c r="J131" s="43"/>
      <c r="K131" s="45" t="e">
        <f>VLOOKUP(C131,'תוספת שלישית בכללים'!$A$2:$D$25,4,FALSE)</f>
        <v>#N/A</v>
      </c>
      <c r="L131" s="43"/>
      <c r="M131" s="43"/>
      <c r="N131" s="43"/>
      <c r="O131" s="43"/>
      <c r="P131" s="43"/>
      <c r="Q131" s="43"/>
      <c r="R131" s="43"/>
      <c r="S131" s="43"/>
      <c r="T131" s="43"/>
      <c r="U131" s="43"/>
      <c r="V131" s="43"/>
      <c r="W131" s="43"/>
      <c r="X131" s="43"/>
      <c r="Y131" s="46"/>
      <c r="Z131" s="43"/>
      <c r="AA131" s="46"/>
      <c r="AB131" s="43"/>
    </row>
    <row r="132" spans="1:28" x14ac:dyDescent="0.25">
      <c r="A132" s="42"/>
      <c r="B132" s="42"/>
      <c r="C132" s="42"/>
      <c r="D132" s="47"/>
      <c r="E132" s="47"/>
      <c r="F132" s="47"/>
      <c r="G132" s="44" t="e">
        <f>VLOOKUP('תכנית ניטור בסיסית'!C132,'תוספת שלישית בכללים'!$A$2:$D$25,2,FALSE)</f>
        <v>#N/A</v>
      </c>
      <c r="H132" s="47"/>
      <c r="I132" s="44" t="e">
        <f>VLOOKUP('תכנית ניטור בסיסית'!C132,'תוספת שלישית בכללים'!$A$2:$D$25,3,FALSE)</f>
        <v>#N/A</v>
      </c>
      <c r="J132" s="43"/>
      <c r="K132" s="45" t="e">
        <f>VLOOKUP(C132,'תוספת שלישית בכללים'!$A$2:$D$25,4,FALSE)</f>
        <v>#N/A</v>
      </c>
      <c r="L132" s="43"/>
      <c r="M132" s="43"/>
      <c r="N132" s="43"/>
      <c r="O132" s="43"/>
      <c r="P132" s="43"/>
      <c r="Q132" s="43"/>
      <c r="R132" s="43"/>
      <c r="S132" s="43"/>
      <c r="T132" s="43"/>
      <c r="U132" s="43"/>
      <c r="V132" s="43"/>
      <c r="W132" s="43"/>
      <c r="X132" s="43"/>
      <c r="Y132" s="46"/>
      <c r="Z132" s="43"/>
      <c r="AA132" s="46"/>
      <c r="AB132" s="43"/>
    </row>
    <row r="133" spans="1:28" x14ac:dyDescent="0.25">
      <c r="A133" s="42"/>
      <c r="B133" s="42"/>
      <c r="C133" s="42"/>
      <c r="D133" s="47"/>
      <c r="E133" s="47"/>
      <c r="F133" s="47"/>
      <c r="G133" s="44" t="e">
        <f>VLOOKUP('תכנית ניטור בסיסית'!C133,'תוספת שלישית בכללים'!$A$2:$D$25,2,FALSE)</f>
        <v>#N/A</v>
      </c>
      <c r="H133" s="47"/>
      <c r="I133" s="44" t="e">
        <f>VLOOKUP('תכנית ניטור בסיסית'!C133,'תוספת שלישית בכללים'!$A$2:$D$25,3,FALSE)</f>
        <v>#N/A</v>
      </c>
      <c r="J133" s="43"/>
      <c r="K133" s="45" t="e">
        <f>VLOOKUP(C133,'תוספת שלישית בכללים'!$A$2:$D$25,4,FALSE)</f>
        <v>#N/A</v>
      </c>
      <c r="L133" s="43"/>
      <c r="M133" s="43"/>
      <c r="N133" s="43"/>
      <c r="O133" s="43"/>
      <c r="P133" s="43"/>
      <c r="Q133" s="43"/>
      <c r="R133" s="43"/>
      <c r="S133" s="43"/>
      <c r="T133" s="43"/>
      <c r="U133" s="43"/>
      <c r="V133" s="43"/>
      <c r="W133" s="43"/>
      <c r="X133" s="43"/>
      <c r="Y133" s="46"/>
      <c r="Z133" s="43"/>
      <c r="AA133" s="46"/>
      <c r="AB133" s="43"/>
    </row>
    <row r="134" spans="1:28" x14ac:dyDescent="0.25">
      <c r="A134" s="42"/>
      <c r="B134" s="42"/>
      <c r="C134" s="42"/>
      <c r="D134" s="47"/>
      <c r="E134" s="47"/>
      <c r="F134" s="47"/>
      <c r="G134" s="44" t="e">
        <f>VLOOKUP('תכנית ניטור בסיסית'!C134,'תוספת שלישית בכללים'!$A$2:$D$25,2,FALSE)</f>
        <v>#N/A</v>
      </c>
      <c r="H134" s="47"/>
      <c r="I134" s="44" t="e">
        <f>VLOOKUP('תכנית ניטור בסיסית'!C134,'תוספת שלישית בכללים'!$A$2:$D$25,3,FALSE)</f>
        <v>#N/A</v>
      </c>
      <c r="J134" s="43"/>
      <c r="K134" s="45" t="e">
        <f>VLOOKUP(C134,'תוספת שלישית בכללים'!$A$2:$D$25,4,FALSE)</f>
        <v>#N/A</v>
      </c>
      <c r="L134" s="43"/>
      <c r="M134" s="43"/>
      <c r="N134" s="43"/>
      <c r="O134" s="43"/>
      <c r="P134" s="43"/>
      <c r="Q134" s="43"/>
      <c r="R134" s="43"/>
      <c r="S134" s="43"/>
      <c r="T134" s="43"/>
      <c r="U134" s="43"/>
      <c r="V134" s="43"/>
      <c r="W134" s="43"/>
      <c r="X134" s="43"/>
      <c r="Y134" s="46"/>
      <c r="Z134" s="43"/>
      <c r="AA134" s="46"/>
      <c r="AB134" s="43"/>
    </row>
    <row r="135" spans="1:28" x14ac:dyDescent="0.25">
      <c r="A135" s="42"/>
      <c r="B135" s="42"/>
      <c r="C135" s="42"/>
      <c r="D135" s="47"/>
      <c r="E135" s="47"/>
      <c r="F135" s="47"/>
      <c r="G135" s="44" t="e">
        <f>VLOOKUP('תכנית ניטור בסיסית'!C135,'תוספת שלישית בכללים'!$A$2:$D$25,2,FALSE)</f>
        <v>#N/A</v>
      </c>
      <c r="H135" s="47"/>
      <c r="I135" s="44" t="e">
        <f>VLOOKUP('תכנית ניטור בסיסית'!C135,'תוספת שלישית בכללים'!$A$2:$D$25,3,FALSE)</f>
        <v>#N/A</v>
      </c>
      <c r="J135" s="43"/>
      <c r="K135" s="45" t="e">
        <f>VLOOKUP(C135,'תוספת שלישית בכללים'!$A$2:$D$25,4,FALSE)</f>
        <v>#N/A</v>
      </c>
      <c r="L135" s="43"/>
      <c r="M135" s="43"/>
      <c r="N135" s="43"/>
      <c r="O135" s="43"/>
      <c r="P135" s="43"/>
      <c r="Q135" s="43"/>
      <c r="R135" s="43"/>
      <c r="S135" s="43"/>
      <c r="T135" s="43"/>
      <c r="U135" s="43"/>
      <c r="V135" s="43"/>
      <c r="W135" s="43"/>
      <c r="X135" s="43"/>
      <c r="Y135" s="46"/>
      <c r="Z135" s="43"/>
      <c r="AA135" s="46"/>
      <c r="AB135" s="43"/>
    </row>
    <row r="136" spans="1:28" x14ac:dyDescent="0.25">
      <c r="A136" s="42"/>
      <c r="B136" s="42"/>
      <c r="C136" s="42"/>
      <c r="D136" s="47"/>
      <c r="E136" s="47"/>
      <c r="F136" s="47"/>
      <c r="G136" s="44" t="e">
        <f>VLOOKUP('תכנית ניטור בסיסית'!C136,'תוספת שלישית בכללים'!$A$2:$D$25,2,FALSE)</f>
        <v>#N/A</v>
      </c>
      <c r="H136" s="47"/>
      <c r="I136" s="44" t="e">
        <f>VLOOKUP('תכנית ניטור בסיסית'!C136,'תוספת שלישית בכללים'!$A$2:$D$25,3,FALSE)</f>
        <v>#N/A</v>
      </c>
      <c r="J136" s="43"/>
      <c r="K136" s="45" t="e">
        <f>VLOOKUP(C136,'תוספת שלישית בכללים'!$A$2:$D$25,4,FALSE)</f>
        <v>#N/A</v>
      </c>
      <c r="L136" s="43"/>
      <c r="M136" s="43"/>
      <c r="N136" s="43"/>
      <c r="O136" s="43"/>
      <c r="P136" s="43"/>
      <c r="Q136" s="43"/>
      <c r="R136" s="43"/>
      <c r="S136" s="43"/>
      <c r="T136" s="43"/>
      <c r="U136" s="43"/>
      <c r="V136" s="43"/>
      <c r="W136" s="43"/>
      <c r="X136" s="43"/>
      <c r="Y136" s="46"/>
      <c r="Z136" s="43"/>
      <c r="AA136" s="46"/>
      <c r="AB136" s="43"/>
    </row>
    <row r="137" spans="1:28" x14ac:dyDescent="0.25">
      <c r="A137" s="42"/>
      <c r="B137" s="42"/>
      <c r="C137" s="42"/>
      <c r="D137" s="47"/>
      <c r="E137" s="47"/>
      <c r="F137" s="47"/>
      <c r="G137" s="44" t="e">
        <f>VLOOKUP('תכנית ניטור בסיסית'!C137,'תוספת שלישית בכללים'!$A$2:$D$25,2,FALSE)</f>
        <v>#N/A</v>
      </c>
      <c r="H137" s="47"/>
      <c r="I137" s="44" t="e">
        <f>VLOOKUP('תכנית ניטור בסיסית'!C137,'תוספת שלישית בכללים'!$A$2:$D$25,3,FALSE)</f>
        <v>#N/A</v>
      </c>
      <c r="J137" s="43"/>
      <c r="K137" s="45" t="e">
        <f>VLOOKUP(C137,'תוספת שלישית בכללים'!$A$2:$D$25,4,FALSE)</f>
        <v>#N/A</v>
      </c>
      <c r="L137" s="43"/>
      <c r="M137" s="43"/>
      <c r="N137" s="43"/>
      <c r="O137" s="43"/>
      <c r="P137" s="43"/>
      <c r="Q137" s="43"/>
      <c r="R137" s="43"/>
      <c r="S137" s="43"/>
      <c r="T137" s="43"/>
      <c r="U137" s="43"/>
      <c r="V137" s="43"/>
      <c r="W137" s="43"/>
      <c r="X137" s="43"/>
      <c r="Y137" s="46"/>
      <c r="Z137" s="43"/>
      <c r="AA137" s="46"/>
      <c r="AB137" s="43"/>
    </row>
    <row r="138" spans="1:28" x14ac:dyDescent="0.25">
      <c r="A138" s="42"/>
      <c r="B138" s="42"/>
      <c r="C138" s="42"/>
      <c r="D138" s="47"/>
      <c r="E138" s="47"/>
      <c r="F138" s="47"/>
      <c r="G138" s="44" t="e">
        <f>VLOOKUP('תכנית ניטור בסיסית'!C138,'תוספת שלישית בכללים'!$A$2:$D$25,2,FALSE)</f>
        <v>#N/A</v>
      </c>
      <c r="H138" s="47"/>
      <c r="I138" s="44" t="e">
        <f>VLOOKUP('תכנית ניטור בסיסית'!C138,'תוספת שלישית בכללים'!$A$2:$D$25,3,FALSE)</f>
        <v>#N/A</v>
      </c>
      <c r="J138" s="43"/>
      <c r="K138" s="45" t="e">
        <f>VLOOKUP(C138,'תוספת שלישית בכללים'!$A$2:$D$25,4,FALSE)</f>
        <v>#N/A</v>
      </c>
      <c r="L138" s="43"/>
      <c r="M138" s="43"/>
      <c r="N138" s="43"/>
      <c r="O138" s="43"/>
      <c r="P138" s="43"/>
      <c r="Q138" s="43"/>
      <c r="R138" s="43"/>
      <c r="S138" s="43"/>
      <c r="T138" s="43"/>
      <c r="U138" s="43"/>
      <c r="V138" s="43"/>
      <c r="W138" s="43"/>
      <c r="X138" s="43"/>
      <c r="Y138" s="46"/>
      <c r="Z138" s="43"/>
      <c r="AA138" s="46"/>
      <c r="AB138" s="43"/>
    </row>
    <row r="139" spans="1:28" x14ac:dyDescent="0.25">
      <c r="A139" s="42"/>
      <c r="B139" s="42"/>
      <c r="C139" s="42"/>
      <c r="D139" s="47"/>
      <c r="E139" s="47"/>
      <c r="F139" s="47"/>
      <c r="G139" s="44" t="e">
        <f>VLOOKUP('תכנית ניטור בסיסית'!C139,'תוספת שלישית בכללים'!$A$2:$D$25,2,FALSE)</f>
        <v>#N/A</v>
      </c>
      <c r="H139" s="47"/>
      <c r="I139" s="44" t="e">
        <f>VLOOKUP('תכנית ניטור בסיסית'!C139,'תוספת שלישית בכללים'!$A$2:$D$25,3,FALSE)</f>
        <v>#N/A</v>
      </c>
      <c r="J139" s="43"/>
      <c r="K139" s="45" t="e">
        <f>VLOOKUP(C139,'תוספת שלישית בכללים'!$A$2:$D$25,4,FALSE)</f>
        <v>#N/A</v>
      </c>
      <c r="L139" s="43"/>
      <c r="M139" s="43"/>
      <c r="N139" s="43"/>
      <c r="O139" s="43"/>
      <c r="P139" s="43"/>
      <c r="Q139" s="43"/>
      <c r="R139" s="43"/>
      <c r="S139" s="43"/>
      <c r="T139" s="43"/>
      <c r="U139" s="43"/>
      <c r="V139" s="43"/>
      <c r="W139" s="43"/>
      <c r="X139" s="43"/>
      <c r="Y139" s="46"/>
      <c r="Z139" s="43"/>
      <c r="AA139" s="46"/>
      <c r="AB139" s="43"/>
    </row>
    <row r="140" spans="1:28" x14ac:dyDescent="0.25">
      <c r="A140" s="42"/>
      <c r="B140" s="42"/>
      <c r="C140" s="42"/>
      <c r="D140" s="47"/>
      <c r="E140" s="47"/>
      <c r="F140" s="47"/>
      <c r="G140" s="44" t="e">
        <f>VLOOKUP('תכנית ניטור בסיסית'!C140,'תוספת שלישית בכללים'!$A$2:$D$25,2,FALSE)</f>
        <v>#N/A</v>
      </c>
      <c r="H140" s="47"/>
      <c r="I140" s="44" t="e">
        <f>VLOOKUP('תכנית ניטור בסיסית'!C140,'תוספת שלישית בכללים'!$A$2:$D$25,3,FALSE)</f>
        <v>#N/A</v>
      </c>
      <c r="J140" s="43"/>
      <c r="K140" s="45" t="e">
        <f>VLOOKUP(C140,'תוספת שלישית בכללים'!$A$2:$D$25,4,FALSE)</f>
        <v>#N/A</v>
      </c>
      <c r="L140" s="43"/>
      <c r="M140" s="43"/>
      <c r="N140" s="43"/>
      <c r="O140" s="43"/>
      <c r="P140" s="43"/>
      <c r="Q140" s="43"/>
      <c r="R140" s="43"/>
      <c r="S140" s="43"/>
      <c r="T140" s="43"/>
      <c r="U140" s="43"/>
      <c r="V140" s="43"/>
      <c r="W140" s="43"/>
      <c r="X140" s="43"/>
      <c r="Y140" s="46"/>
      <c r="Z140" s="43"/>
      <c r="AA140" s="46"/>
      <c r="AB140" s="43"/>
    </row>
    <row r="141" spans="1:28" x14ac:dyDescent="0.25">
      <c r="A141" s="42"/>
      <c r="B141" s="42"/>
      <c r="C141" s="42"/>
      <c r="D141" s="47"/>
      <c r="E141" s="47"/>
      <c r="F141" s="47"/>
      <c r="G141" s="44" t="e">
        <f>VLOOKUP('תכנית ניטור בסיסית'!C141,'תוספת שלישית בכללים'!$A$2:$D$25,2,FALSE)</f>
        <v>#N/A</v>
      </c>
      <c r="H141" s="47"/>
      <c r="I141" s="44" t="e">
        <f>VLOOKUP('תכנית ניטור בסיסית'!C141,'תוספת שלישית בכללים'!$A$2:$D$25,3,FALSE)</f>
        <v>#N/A</v>
      </c>
      <c r="J141" s="43"/>
      <c r="K141" s="45" t="e">
        <f>VLOOKUP(C141,'תוספת שלישית בכללים'!$A$2:$D$25,4,FALSE)</f>
        <v>#N/A</v>
      </c>
      <c r="L141" s="43"/>
      <c r="M141" s="43"/>
      <c r="N141" s="43"/>
      <c r="O141" s="43"/>
      <c r="P141" s="43"/>
      <c r="Q141" s="43"/>
      <c r="R141" s="43"/>
      <c r="S141" s="43"/>
      <c r="T141" s="43"/>
      <c r="U141" s="43"/>
      <c r="V141" s="43"/>
      <c r="W141" s="43"/>
      <c r="X141" s="43"/>
      <c r="Y141" s="46"/>
      <c r="Z141" s="43"/>
      <c r="AA141" s="46"/>
      <c r="AB141" s="43"/>
    </row>
    <row r="142" spans="1:28" x14ac:dyDescent="0.25">
      <c r="A142" s="42"/>
      <c r="B142" s="42"/>
      <c r="C142" s="42"/>
      <c r="D142" s="47"/>
      <c r="E142" s="47"/>
      <c r="F142" s="47"/>
      <c r="G142" s="44" t="e">
        <f>VLOOKUP('תכנית ניטור בסיסית'!C142,'תוספת שלישית בכללים'!$A$2:$D$25,2,FALSE)</f>
        <v>#N/A</v>
      </c>
      <c r="H142" s="47"/>
      <c r="I142" s="44" t="e">
        <f>VLOOKUP('תכנית ניטור בסיסית'!C142,'תוספת שלישית בכללים'!$A$2:$D$25,3,FALSE)</f>
        <v>#N/A</v>
      </c>
      <c r="J142" s="43"/>
      <c r="K142" s="45" t="e">
        <f>VLOOKUP(C142,'תוספת שלישית בכללים'!$A$2:$D$25,4,FALSE)</f>
        <v>#N/A</v>
      </c>
      <c r="L142" s="43"/>
      <c r="M142" s="43"/>
      <c r="N142" s="43"/>
      <c r="O142" s="43"/>
      <c r="P142" s="43"/>
      <c r="Q142" s="43"/>
      <c r="R142" s="43"/>
      <c r="S142" s="43"/>
      <c r="T142" s="43"/>
      <c r="U142" s="43"/>
      <c r="V142" s="43"/>
      <c r="W142" s="43"/>
      <c r="X142" s="43"/>
      <c r="Y142" s="46"/>
      <c r="Z142" s="43"/>
      <c r="AA142" s="46"/>
      <c r="AB142" s="43"/>
    </row>
    <row r="143" spans="1:28" x14ac:dyDescent="0.25">
      <c r="A143" s="42"/>
      <c r="B143" s="42"/>
      <c r="C143" s="42"/>
      <c r="D143" s="47"/>
      <c r="E143" s="47"/>
      <c r="F143" s="47"/>
      <c r="G143" s="44" t="e">
        <f>VLOOKUP('תכנית ניטור בסיסית'!C143,'תוספת שלישית בכללים'!$A$2:$D$25,2,FALSE)</f>
        <v>#N/A</v>
      </c>
      <c r="H143" s="47"/>
      <c r="I143" s="44" t="e">
        <f>VLOOKUP('תכנית ניטור בסיסית'!C143,'תוספת שלישית בכללים'!$A$2:$D$25,3,FALSE)</f>
        <v>#N/A</v>
      </c>
      <c r="J143" s="43"/>
      <c r="K143" s="45" t="e">
        <f>VLOOKUP(C143,'תוספת שלישית בכללים'!$A$2:$D$25,4,FALSE)</f>
        <v>#N/A</v>
      </c>
      <c r="L143" s="43"/>
      <c r="M143" s="43"/>
      <c r="N143" s="43"/>
      <c r="O143" s="43"/>
      <c r="P143" s="43"/>
      <c r="Q143" s="43"/>
      <c r="R143" s="43"/>
      <c r="S143" s="43"/>
      <c r="T143" s="43"/>
      <c r="U143" s="43"/>
      <c r="V143" s="43"/>
      <c r="W143" s="43"/>
      <c r="X143" s="43"/>
      <c r="Y143" s="46"/>
      <c r="Z143" s="43"/>
      <c r="AA143" s="46"/>
      <c r="AB143" s="43"/>
    </row>
    <row r="144" spans="1:28" x14ac:dyDescent="0.25">
      <c r="A144" s="42"/>
      <c r="B144" s="42"/>
      <c r="C144" s="42"/>
      <c r="D144" s="47"/>
      <c r="E144" s="47"/>
      <c r="F144" s="47"/>
      <c r="G144" s="44" t="e">
        <f>VLOOKUP('תכנית ניטור בסיסית'!C144,'תוספת שלישית בכללים'!$A$2:$D$25,2,FALSE)</f>
        <v>#N/A</v>
      </c>
      <c r="H144" s="47"/>
      <c r="I144" s="44" t="e">
        <f>VLOOKUP('תכנית ניטור בסיסית'!C144,'תוספת שלישית בכללים'!$A$2:$D$25,3,FALSE)</f>
        <v>#N/A</v>
      </c>
      <c r="J144" s="43"/>
      <c r="K144" s="45" t="e">
        <f>VLOOKUP(C144,'תוספת שלישית בכללים'!$A$2:$D$25,4,FALSE)</f>
        <v>#N/A</v>
      </c>
      <c r="L144" s="43"/>
      <c r="M144" s="43"/>
      <c r="N144" s="43"/>
      <c r="O144" s="43"/>
      <c r="P144" s="43"/>
      <c r="Q144" s="43"/>
      <c r="R144" s="43"/>
      <c r="S144" s="43"/>
      <c r="T144" s="43"/>
      <c r="U144" s="43"/>
      <c r="V144" s="43"/>
      <c r="W144" s="43"/>
      <c r="X144" s="43"/>
      <c r="Y144" s="46"/>
      <c r="Z144" s="43"/>
      <c r="AA144" s="46"/>
      <c r="AB144" s="43"/>
    </row>
    <row r="145" spans="1:28" x14ac:dyDescent="0.25">
      <c r="A145" s="42"/>
      <c r="B145" s="42"/>
      <c r="C145" s="42"/>
      <c r="D145" s="47"/>
      <c r="E145" s="47"/>
      <c r="F145" s="47"/>
      <c r="G145" s="44" t="e">
        <f>VLOOKUP('תכנית ניטור בסיסית'!C145,'תוספת שלישית בכללים'!$A$2:$D$25,2,FALSE)</f>
        <v>#N/A</v>
      </c>
      <c r="H145" s="47"/>
      <c r="I145" s="44" t="e">
        <f>VLOOKUP('תכנית ניטור בסיסית'!C145,'תוספת שלישית בכללים'!$A$2:$D$25,3,FALSE)</f>
        <v>#N/A</v>
      </c>
      <c r="J145" s="43"/>
      <c r="K145" s="45" t="e">
        <f>VLOOKUP(C145,'תוספת שלישית בכללים'!$A$2:$D$25,4,FALSE)</f>
        <v>#N/A</v>
      </c>
      <c r="L145" s="43"/>
      <c r="M145" s="43"/>
      <c r="N145" s="43"/>
      <c r="O145" s="43"/>
      <c r="P145" s="43"/>
      <c r="Q145" s="43"/>
      <c r="R145" s="43"/>
      <c r="S145" s="43"/>
      <c r="T145" s="43"/>
      <c r="U145" s="43"/>
      <c r="V145" s="43"/>
      <c r="W145" s="43"/>
      <c r="X145" s="43"/>
      <c r="Y145" s="46"/>
      <c r="Z145" s="43"/>
      <c r="AA145" s="46"/>
      <c r="AB145" s="43"/>
    </row>
    <row r="146" spans="1:28" x14ac:dyDescent="0.25">
      <c r="A146" s="42"/>
      <c r="B146" s="42"/>
      <c r="C146" s="42"/>
      <c r="D146" s="47"/>
      <c r="E146" s="47"/>
      <c r="F146" s="47"/>
      <c r="G146" s="44" t="e">
        <f>VLOOKUP('תכנית ניטור בסיסית'!C146,'תוספת שלישית בכללים'!$A$2:$D$25,2,FALSE)</f>
        <v>#N/A</v>
      </c>
      <c r="H146" s="47"/>
      <c r="I146" s="44" t="e">
        <f>VLOOKUP('תכנית ניטור בסיסית'!C146,'תוספת שלישית בכללים'!$A$2:$D$25,3,FALSE)</f>
        <v>#N/A</v>
      </c>
      <c r="J146" s="43"/>
      <c r="K146" s="45" t="e">
        <f>VLOOKUP(C146,'תוספת שלישית בכללים'!$A$2:$D$25,4,FALSE)</f>
        <v>#N/A</v>
      </c>
      <c r="L146" s="43"/>
      <c r="M146" s="43"/>
      <c r="N146" s="43"/>
      <c r="O146" s="43"/>
      <c r="P146" s="43"/>
      <c r="Q146" s="43"/>
      <c r="R146" s="43"/>
      <c r="S146" s="43"/>
      <c r="T146" s="43"/>
      <c r="U146" s="43"/>
      <c r="V146" s="43"/>
      <c r="W146" s="43"/>
      <c r="X146" s="43"/>
      <c r="Y146" s="46"/>
      <c r="Z146" s="43"/>
      <c r="AA146" s="46"/>
      <c r="AB146" s="43"/>
    </row>
    <row r="147" spans="1:28" x14ac:dyDescent="0.25">
      <c r="A147" s="42"/>
      <c r="B147" s="42"/>
      <c r="C147" s="42"/>
      <c r="D147" s="47"/>
      <c r="E147" s="47"/>
      <c r="F147" s="47"/>
      <c r="G147" s="44" t="e">
        <f>VLOOKUP('תכנית ניטור בסיסית'!C147,'תוספת שלישית בכללים'!$A$2:$D$25,2,FALSE)</f>
        <v>#N/A</v>
      </c>
      <c r="H147" s="47"/>
      <c r="I147" s="44" t="e">
        <f>VLOOKUP('תכנית ניטור בסיסית'!C147,'תוספת שלישית בכללים'!$A$2:$D$25,3,FALSE)</f>
        <v>#N/A</v>
      </c>
      <c r="J147" s="43"/>
      <c r="K147" s="45" t="e">
        <f>VLOOKUP(C147,'תוספת שלישית בכללים'!$A$2:$D$25,4,FALSE)</f>
        <v>#N/A</v>
      </c>
      <c r="L147" s="43"/>
      <c r="M147" s="43"/>
      <c r="N147" s="43"/>
      <c r="O147" s="43"/>
      <c r="P147" s="43"/>
      <c r="Q147" s="43"/>
      <c r="R147" s="43"/>
      <c r="S147" s="43"/>
      <c r="T147" s="43"/>
      <c r="U147" s="43"/>
      <c r="V147" s="43"/>
      <c r="W147" s="43"/>
      <c r="X147" s="43"/>
      <c r="Y147" s="46"/>
      <c r="Z147" s="43"/>
      <c r="AA147" s="46"/>
      <c r="AB147" s="43"/>
    </row>
    <row r="148" spans="1:28" x14ac:dyDescent="0.25">
      <c r="A148" s="42"/>
      <c r="B148" s="42"/>
      <c r="C148" s="42"/>
      <c r="D148" s="47"/>
      <c r="E148" s="47"/>
      <c r="F148" s="47"/>
      <c r="G148" s="44" t="e">
        <f>VLOOKUP('תכנית ניטור בסיסית'!C148,'תוספת שלישית בכללים'!$A$2:$D$25,2,FALSE)</f>
        <v>#N/A</v>
      </c>
      <c r="H148" s="47"/>
      <c r="I148" s="44" t="e">
        <f>VLOOKUP('תכנית ניטור בסיסית'!C148,'תוספת שלישית בכללים'!$A$2:$D$25,3,FALSE)</f>
        <v>#N/A</v>
      </c>
      <c r="J148" s="43"/>
      <c r="K148" s="45" t="e">
        <f>VLOOKUP(C148,'תוספת שלישית בכללים'!$A$2:$D$25,4,FALSE)</f>
        <v>#N/A</v>
      </c>
      <c r="L148" s="43"/>
      <c r="M148" s="43"/>
      <c r="N148" s="43"/>
      <c r="O148" s="43"/>
      <c r="P148" s="43"/>
      <c r="Q148" s="43"/>
      <c r="R148" s="43"/>
      <c r="S148" s="43"/>
      <c r="T148" s="43"/>
      <c r="U148" s="43"/>
      <c r="V148" s="43"/>
      <c r="W148" s="43"/>
      <c r="X148" s="43"/>
      <c r="Y148" s="46"/>
      <c r="Z148" s="43"/>
      <c r="AA148" s="46"/>
      <c r="AB148" s="43"/>
    </row>
    <row r="149" spans="1:28" x14ac:dyDescent="0.25">
      <c r="A149" s="42"/>
      <c r="B149" s="42"/>
      <c r="C149" s="42"/>
      <c r="D149" s="47"/>
      <c r="E149" s="47"/>
      <c r="F149" s="47"/>
      <c r="G149" s="44" t="e">
        <f>VLOOKUP('תכנית ניטור בסיסית'!C149,'תוספת שלישית בכללים'!$A$2:$D$25,2,FALSE)</f>
        <v>#N/A</v>
      </c>
      <c r="H149" s="47"/>
      <c r="I149" s="44" t="e">
        <f>VLOOKUP('תכנית ניטור בסיסית'!C149,'תוספת שלישית בכללים'!$A$2:$D$25,3,FALSE)</f>
        <v>#N/A</v>
      </c>
      <c r="J149" s="43"/>
      <c r="K149" s="45" t="e">
        <f>VLOOKUP(C149,'תוספת שלישית בכללים'!$A$2:$D$25,4,FALSE)</f>
        <v>#N/A</v>
      </c>
      <c r="L149" s="43"/>
      <c r="M149" s="43"/>
      <c r="N149" s="43"/>
      <c r="O149" s="43"/>
      <c r="P149" s="43"/>
      <c r="Q149" s="43"/>
      <c r="R149" s="43"/>
      <c r="S149" s="43"/>
      <c r="T149" s="43"/>
      <c r="U149" s="43"/>
      <c r="V149" s="43"/>
      <c r="W149" s="43"/>
      <c r="X149" s="43"/>
      <c r="Y149" s="46"/>
      <c r="Z149" s="43"/>
      <c r="AA149" s="46"/>
      <c r="AB149" s="43"/>
    </row>
    <row r="150" spans="1:28" x14ac:dyDescent="0.25">
      <c r="A150" s="42"/>
      <c r="B150" s="42"/>
      <c r="C150" s="42"/>
      <c r="D150" s="47"/>
      <c r="E150" s="47"/>
      <c r="F150" s="47"/>
      <c r="G150" s="44" t="e">
        <f>VLOOKUP('תכנית ניטור בסיסית'!C150,'תוספת שלישית בכללים'!$A$2:$D$25,2,FALSE)</f>
        <v>#N/A</v>
      </c>
      <c r="H150" s="47"/>
      <c r="I150" s="44" t="e">
        <f>VLOOKUP('תכנית ניטור בסיסית'!C150,'תוספת שלישית בכללים'!$A$2:$D$25,3,FALSE)</f>
        <v>#N/A</v>
      </c>
      <c r="J150" s="43"/>
      <c r="K150" s="45" t="e">
        <f>VLOOKUP(C150,'תוספת שלישית בכללים'!$A$2:$D$25,4,FALSE)</f>
        <v>#N/A</v>
      </c>
      <c r="L150" s="43"/>
      <c r="M150" s="43"/>
      <c r="N150" s="43"/>
      <c r="O150" s="43"/>
      <c r="P150" s="43"/>
      <c r="Q150" s="43"/>
      <c r="R150" s="43"/>
      <c r="S150" s="43"/>
      <c r="T150" s="43"/>
      <c r="U150" s="43"/>
      <c r="V150" s="43"/>
      <c r="W150" s="43"/>
      <c r="X150" s="43"/>
      <c r="Y150" s="46"/>
      <c r="Z150" s="43"/>
      <c r="AA150" s="46"/>
      <c r="AB150" s="43"/>
    </row>
    <row r="151" spans="1:28" x14ac:dyDescent="0.25">
      <c r="A151" s="42"/>
      <c r="B151" s="42"/>
      <c r="C151" s="42"/>
      <c r="D151" s="47"/>
      <c r="E151" s="47"/>
      <c r="F151" s="47"/>
      <c r="G151" s="44" t="e">
        <f>VLOOKUP('תכנית ניטור בסיסית'!C151,'תוספת שלישית בכללים'!$A$2:$D$25,2,FALSE)</f>
        <v>#N/A</v>
      </c>
      <c r="H151" s="47"/>
      <c r="I151" s="44" t="e">
        <f>VLOOKUP('תכנית ניטור בסיסית'!C151,'תוספת שלישית בכללים'!$A$2:$D$25,3,FALSE)</f>
        <v>#N/A</v>
      </c>
      <c r="J151" s="43"/>
      <c r="K151" s="45" t="e">
        <f>VLOOKUP(C151,'תוספת שלישית בכללים'!$A$2:$D$25,4,FALSE)</f>
        <v>#N/A</v>
      </c>
      <c r="L151" s="43"/>
      <c r="M151" s="43"/>
      <c r="N151" s="43"/>
      <c r="O151" s="43"/>
      <c r="P151" s="43"/>
      <c r="Q151" s="43"/>
      <c r="R151" s="43"/>
      <c r="S151" s="43"/>
      <c r="T151" s="43"/>
      <c r="U151" s="43"/>
      <c r="V151" s="43"/>
      <c r="W151" s="43"/>
      <c r="X151" s="43"/>
      <c r="Y151" s="46"/>
      <c r="Z151" s="43"/>
      <c r="AA151" s="46"/>
      <c r="AB151" s="43"/>
    </row>
    <row r="152" spans="1:28" x14ac:dyDescent="0.25">
      <c r="A152" s="42"/>
      <c r="B152" s="42"/>
      <c r="C152" s="42"/>
      <c r="D152" s="47"/>
      <c r="E152" s="47"/>
      <c r="F152" s="47"/>
      <c r="G152" s="44" t="e">
        <f>VLOOKUP('תכנית ניטור בסיסית'!C152,'תוספת שלישית בכללים'!$A$2:$D$25,2,FALSE)</f>
        <v>#N/A</v>
      </c>
      <c r="H152" s="47"/>
      <c r="I152" s="44" t="e">
        <f>VLOOKUP('תכנית ניטור בסיסית'!C152,'תוספת שלישית בכללים'!$A$2:$D$25,3,FALSE)</f>
        <v>#N/A</v>
      </c>
      <c r="J152" s="43"/>
      <c r="K152" s="45" t="e">
        <f>VLOOKUP(C152,'תוספת שלישית בכללים'!$A$2:$D$25,4,FALSE)</f>
        <v>#N/A</v>
      </c>
      <c r="L152" s="43"/>
      <c r="M152" s="43"/>
      <c r="N152" s="43"/>
      <c r="O152" s="43"/>
      <c r="P152" s="43"/>
      <c r="Q152" s="43"/>
      <c r="R152" s="43"/>
      <c r="S152" s="43"/>
      <c r="T152" s="43"/>
      <c r="U152" s="43"/>
      <c r="V152" s="43"/>
      <c r="W152" s="43"/>
      <c r="X152" s="43"/>
      <c r="Y152" s="46"/>
      <c r="Z152" s="43"/>
      <c r="AA152" s="46"/>
      <c r="AB152" s="43"/>
    </row>
    <row r="153" spans="1:28" x14ac:dyDescent="0.25">
      <c r="A153" s="42"/>
      <c r="B153" s="42"/>
      <c r="C153" s="42"/>
      <c r="D153" s="47"/>
      <c r="E153" s="47"/>
      <c r="F153" s="47"/>
      <c r="G153" s="44" t="e">
        <f>VLOOKUP('תכנית ניטור בסיסית'!C153,'תוספת שלישית בכללים'!$A$2:$D$25,2,FALSE)</f>
        <v>#N/A</v>
      </c>
      <c r="H153" s="47"/>
      <c r="I153" s="44" t="e">
        <f>VLOOKUP('תכנית ניטור בסיסית'!C153,'תוספת שלישית בכללים'!$A$2:$D$25,3,FALSE)</f>
        <v>#N/A</v>
      </c>
      <c r="J153" s="43"/>
      <c r="K153" s="45" t="e">
        <f>VLOOKUP(C153,'תוספת שלישית בכללים'!$A$2:$D$25,4,FALSE)</f>
        <v>#N/A</v>
      </c>
      <c r="L153" s="43"/>
      <c r="M153" s="43"/>
      <c r="N153" s="43"/>
      <c r="O153" s="43"/>
      <c r="P153" s="43"/>
      <c r="Q153" s="43"/>
      <c r="R153" s="43"/>
      <c r="S153" s="43"/>
      <c r="T153" s="43"/>
      <c r="U153" s="43"/>
      <c r="V153" s="43"/>
      <c r="W153" s="43"/>
      <c r="X153" s="43"/>
      <c r="Y153" s="46"/>
      <c r="Z153" s="43"/>
      <c r="AA153" s="46"/>
      <c r="AB153" s="43"/>
    </row>
    <row r="154" spans="1:28" x14ac:dyDescent="0.25">
      <c r="A154" s="42"/>
      <c r="B154" s="42"/>
      <c r="C154" s="42"/>
      <c r="D154" s="47"/>
      <c r="E154" s="47"/>
      <c r="F154" s="47"/>
      <c r="G154" s="44" t="e">
        <f>VLOOKUP('תכנית ניטור בסיסית'!C154,'תוספת שלישית בכללים'!$A$2:$D$25,2,FALSE)</f>
        <v>#N/A</v>
      </c>
      <c r="H154" s="47"/>
      <c r="I154" s="44" t="e">
        <f>VLOOKUP('תכנית ניטור בסיסית'!C154,'תוספת שלישית בכללים'!$A$2:$D$25,3,FALSE)</f>
        <v>#N/A</v>
      </c>
      <c r="J154" s="43"/>
      <c r="K154" s="45" t="e">
        <f>VLOOKUP(C154,'תוספת שלישית בכללים'!$A$2:$D$25,4,FALSE)</f>
        <v>#N/A</v>
      </c>
      <c r="L154" s="43"/>
      <c r="M154" s="43"/>
      <c r="N154" s="43"/>
      <c r="O154" s="43"/>
      <c r="P154" s="43"/>
      <c r="Q154" s="43"/>
      <c r="R154" s="43"/>
      <c r="S154" s="43"/>
      <c r="T154" s="43"/>
      <c r="U154" s="43"/>
      <c r="V154" s="43"/>
      <c r="W154" s="43"/>
      <c r="X154" s="43"/>
      <c r="Y154" s="46"/>
      <c r="Z154" s="43"/>
      <c r="AA154" s="46"/>
      <c r="AB154" s="43"/>
    </row>
    <row r="155" spans="1:28" x14ac:dyDescent="0.25">
      <c r="A155" s="42"/>
      <c r="B155" s="42"/>
      <c r="C155" s="42"/>
      <c r="D155" s="47"/>
      <c r="E155" s="47"/>
      <c r="F155" s="47"/>
      <c r="G155" s="44" t="e">
        <f>VLOOKUP('תכנית ניטור בסיסית'!C155,'תוספת שלישית בכללים'!$A$2:$D$25,2,FALSE)</f>
        <v>#N/A</v>
      </c>
      <c r="H155" s="47"/>
      <c r="I155" s="44" t="e">
        <f>VLOOKUP('תכנית ניטור בסיסית'!C155,'תוספת שלישית בכללים'!$A$2:$D$25,3,FALSE)</f>
        <v>#N/A</v>
      </c>
      <c r="J155" s="43"/>
      <c r="K155" s="45" t="e">
        <f>VLOOKUP(C155,'תוספת שלישית בכללים'!$A$2:$D$25,4,FALSE)</f>
        <v>#N/A</v>
      </c>
      <c r="L155" s="43"/>
      <c r="M155" s="43"/>
      <c r="N155" s="43"/>
      <c r="O155" s="43"/>
      <c r="P155" s="43"/>
      <c r="Q155" s="43"/>
      <c r="R155" s="43"/>
      <c r="S155" s="43"/>
      <c r="T155" s="43"/>
      <c r="U155" s="43"/>
      <c r="V155" s="43"/>
      <c r="W155" s="43"/>
      <c r="X155" s="43"/>
      <c r="Y155" s="46"/>
      <c r="Z155" s="43"/>
      <c r="AA155" s="46"/>
      <c r="AB155" s="43"/>
    </row>
    <row r="156" spans="1:28" x14ac:dyDescent="0.25">
      <c r="A156" s="42"/>
      <c r="B156" s="42"/>
      <c r="C156" s="42"/>
      <c r="D156" s="47"/>
      <c r="E156" s="47"/>
      <c r="F156" s="47"/>
      <c r="G156" s="44" t="e">
        <f>VLOOKUP('תכנית ניטור בסיסית'!C156,'תוספת שלישית בכללים'!$A$2:$D$25,2,FALSE)</f>
        <v>#N/A</v>
      </c>
      <c r="H156" s="47"/>
      <c r="I156" s="44" t="e">
        <f>VLOOKUP('תכנית ניטור בסיסית'!C156,'תוספת שלישית בכללים'!$A$2:$D$25,3,FALSE)</f>
        <v>#N/A</v>
      </c>
      <c r="J156" s="43"/>
      <c r="K156" s="45" t="e">
        <f>VLOOKUP(C156,'תוספת שלישית בכללים'!$A$2:$D$25,4,FALSE)</f>
        <v>#N/A</v>
      </c>
      <c r="L156" s="43"/>
      <c r="M156" s="43"/>
      <c r="N156" s="43"/>
      <c r="O156" s="43"/>
      <c r="P156" s="43"/>
      <c r="Q156" s="43"/>
      <c r="R156" s="43"/>
      <c r="S156" s="43"/>
      <c r="T156" s="43"/>
      <c r="U156" s="43"/>
      <c r="V156" s="43"/>
      <c r="W156" s="43"/>
      <c r="X156" s="43"/>
      <c r="Y156" s="46"/>
      <c r="Z156" s="43"/>
      <c r="AA156" s="46"/>
      <c r="AB156" s="43"/>
    </row>
    <row r="157" spans="1:28" x14ac:dyDescent="0.25">
      <c r="A157" s="42"/>
      <c r="B157" s="42"/>
      <c r="C157" s="42"/>
      <c r="D157" s="47"/>
      <c r="E157" s="47"/>
      <c r="F157" s="47"/>
      <c r="G157" s="44" t="e">
        <f>VLOOKUP('תכנית ניטור בסיסית'!C157,'תוספת שלישית בכללים'!$A$2:$D$25,2,FALSE)</f>
        <v>#N/A</v>
      </c>
      <c r="H157" s="47"/>
      <c r="I157" s="44" t="e">
        <f>VLOOKUP('תכנית ניטור בסיסית'!C157,'תוספת שלישית בכללים'!$A$2:$D$25,3,FALSE)</f>
        <v>#N/A</v>
      </c>
      <c r="J157" s="43"/>
      <c r="K157" s="45" t="e">
        <f>VLOOKUP(C157,'תוספת שלישית בכללים'!$A$2:$D$25,4,FALSE)</f>
        <v>#N/A</v>
      </c>
      <c r="L157" s="43"/>
      <c r="M157" s="43"/>
      <c r="N157" s="43"/>
      <c r="O157" s="43"/>
      <c r="P157" s="43"/>
      <c r="Q157" s="43"/>
      <c r="R157" s="43"/>
      <c r="S157" s="43"/>
      <c r="T157" s="43"/>
      <c r="U157" s="43"/>
      <c r="V157" s="43"/>
      <c r="W157" s="43"/>
      <c r="X157" s="43"/>
      <c r="Y157" s="46"/>
      <c r="Z157" s="43"/>
      <c r="AA157" s="46"/>
      <c r="AB157" s="43"/>
    </row>
    <row r="158" spans="1:28" x14ac:dyDescent="0.25">
      <c r="A158" s="42"/>
      <c r="B158" s="42"/>
      <c r="C158" s="42"/>
      <c r="D158" s="47"/>
      <c r="E158" s="47"/>
      <c r="F158" s="47"/>
      <c r="G158" s="44" t="e">
        <f>VLOOKUP('תכנית ניטור בסיסית'!C158,'תוספת שלישית בכללים'!$A$2:$D$25,2,FALSE)</f>
        <v>#N/A</v>
      </c>
      <c r="H158" s="47"/>
      <c r="I158" s="44" t="e">
        <f>VLOOKUP('תכנית ניטור בסיסית'!C158,'תוספת שלישית בכללים'!$A$2:$D$25,3,FALSE)</f>
        <v>#N/A</v>
      </c>
      <c r="J158" s="43"/>
      <c r="K158" s="45" t="e">
        <f>VLOOKUP(C158,'תוספת שלישית בכללים'!$A$2:$D$25,4,FALSE)</f>
        <v>#N/A</v>
      </c>
      <c r="L158" s="43"/>
      <c r="M158" s="43"/>
      <c r="N158" s="43"/>
      <c r="O158" s="43"/>
      <c r="P158" s="43"/>
      <c r="Q158" s="43"/>
      <c r="R158" s="43"/>
      <c r="S158" s="43"/>
      <c r="T158" s="43"/>
      <c r="U158" s="43"/>
      <c r="V158" s="43"/>
      <c r="W158" s="43"/>
      <c r="X158" s="43"/>
      <c r="Y158" s="46"/>
      <c r="Z158" s="43"/>
      <c r="AA158" s="46"/>
      <c r="AB158" s="43"/>
    </row>
    <row r="159" spans="1:28" x14ac:dyDescent="0.25">
      <c r="A159" s="42"/>
      <c r="B159" s="42"/>
      <c r="C159" s="42"/>
      <c r="D159" s="47"/>
      <c r="E159" s="47"/>
      <c r="F159" s="47"/>
      <c r="G159" s="44" t="e">
        <f>VLOOKUP('תכנית ניטור בסיסית'!C159,'תוספת שלישית בכללים'!$A$2:$D$25,2,FALSE)</f>
        <v>#N/A</v>
      </c>
      <c r="H159" s="47"/>
      <c r="I159" s="44" t="e">
        <f>VLOOKUP('תכנית ניטור בסיסית'!C159,'תוספת שלישית בכללים'!$A$2:$D$25,3,FALSE)</f>
        <v>#N/A</v>
      </c>
      <c r="J159" s="43"/>
      <c r="K159" s="45" t="e">
        <f>VLOOKUP(C159,'תוספת שלישית בכללים'!$A$2:$D$25,4,FALSE)</f>
        <v>#N/A</v>
      </c>
      <c r="L159" s="43"/>
      <c r="M159" s="43"/>
      <c r="N159" s="43"/>
      <c r="O159" s="43"/>
      <c r="P159" s="43"/>
      <c r="Q159" s="43"/>
      <c r="R159" s="43"/>
      <c r="S159" s="43"/>
      <c r="T159" s="43"/>
      <c r="U159" s="43"/>
      <c r="V159" s="43"/>
      <c r="W159" s="43"/>
      <c r="X159" s="43"/>
      <c r="Y159" s="46"/>
      <c r="Z159" s="43"/>
      <c r="AA159" s="46"/>
      <c r="AB159" s="43"/>
    </row>
    <row r="160" spans="1:28" x14ac:dyDescent="0.25">
      <c r="A160" s="42"/>
      <c r="B160" s="42"/>
      <c r="C160" s="42"/>
      <c r="D160" s="47"/>
      <c r="E160" s="47"/>
      <c r="F160" s="47"/>
      <c r="G160" s="44" t="e">
        <f>VLOOKUP('תכנית ניטור בסיסית'!C160,'תוספת שלישית בכללים'!$A$2:$D$25,2,FALSE)</f>
        <v>#N/A</v>
      </c>
      <c r="H160" s="47"/>
      <c r="I160" s="44" t="e">
        <f>VLOOKUP('תכנית ניטור בסיסית'!C160,'תוספת שלישית בכללים'!$A$2:$D$25,3,FALSE)</f>
        <v>#N/A</v>
      </c>
      <c r="J160" s="43"/>
      <c r="K160" s="45" t="e">
        <f>VLOOKUP(C160,'תוספת שלישית בכללים'!$A$2:$D$25,4,FALSE)</f>
        <v>#N/A</v>
      </c>
      <c r="L160" s="43"/>
      <c r="M160" s="43"/>
      <c r="N160" s="43"/>
      <c r="O160" s="43"/>
      <c r="P160" s="43"/>
      <c r="Q160" s="43"/>
      <c r="R160" s="43"/>
      <c r="S160" s="43"/>
      <c r="T160" s="43"/>
      <c r="U160" s="43"/>
      <c r="V160" s="43"/>
      <c r="W160" s="43"/>
      <c r="X160" s="43"/>
      <c r="Y160" s="46"/>
      <c r="Z160" s="43"/>
      <c r="AA160" s="46"/>
      <c r="AB160" s="43"/>
    </row>
    <row r="161" spans="1:28" x14ac:dyDescent="0.25">
      <c r="A161" s="42"/>
      <c r="B161" s="42"/>
      <c r="C161" s="42"/>
      <c r="D161" s="47"/>
      <c r="E161" s="47"/>
      <c r="F161" s="47"/>
      <c r="G161" s="44" t="e">
        <f>VLOOKUP('תכנית ניטור בסיסית'!C161,'תוספת שלישית בכללים'!$A$2:$D$25,2,FALSE)</f>
        <v>#N/A</v>
      </c>
      <c r="H161" s="47"/>
      <c r="I161" s="44" t="e">
        <f>VLOOKUP('תכנית ניטור בסיסית'!C161,'תוספת שלישית בכללים'!$A$2:$D$25,3,FALSE)</f>
        <v>#N/A</v>
      </c>
      <c r="J161" s="43"/>
      <c r="K161" s="45" t="e">
        <f>VLOOKUP(C161,'תוספת שלישית בכללים'!$A$2:$D$25,4,FALSE)</f>
        <v>#N/A</v>
      </c>
      <c r="L161" s="43"/>
      <c r="M161" s="43"/>
      <c r="N161" s="43"/>
      <c r="O161" s="43"/>
      <c r="P161" s="43"/>
      <c r="Q161" s="43"/>
      <c r="R161" s="43"/>
      <c r="S161" s="43"/>
      <c r="T161" s="43"/>
      <c r="U161" s="43"/>
      <c r="V161" s="43"/>
      <c r="W161" s="43"/>
      <c r="X161" s="43"/>
      <c r="Y161" s="46"/>
      <c r="Z161" s="43"/>
      <c r="AA161" s="46"/>
      <c r="AB161" s="43"/>
    </row>
    <row r="162" spans="1:28" x14ac:dyDescent="0.25">
      <c r="A162" s="42"/>
      <c r="B162" s="42"/>
      <c r="C162" s="42"/>
      <c r="D162" s="47"/>
      <c r="E162" s="47"/>
      <c r="F162" s="47"/>
      <c r="G162" s="44" t="e">
        <f>VLOOKUP('תכנית ניטור בסיסית'!C162,'תוספת שלישית בכללים'!$A$2:$D$25,2,FALSE)</f>
        <v>#N/A</v>
      </c>
      <c r="H162" s="47"/>
      <c r="I162" s="44" t="e">
        <f>VLOOKUP('תכנית ניטור בסיסית'!C162,'תוספת שלישית בכללים'!$A$2:$D$25,3,FALSE)</f>
        <v>#N/A</v>
      </c>
      <c r="J162" s="43"/>
      <c r="K162" s="45" t="e">
        <f>VLOOKUP(C162,'תוספת שלישית בכללים'!$A$2:$D$25,4,FALSE)</f>
        <v>#N/A</v>
      </c>
      <c r="L162" s="43"/>
      <c r="M162" s="43"/>
      <c r="N162" s="43"/>
      <c r="O162" s="43"/>
      <c r="P162" s="43"/>
      <c r="Q162" s="43"/>
      <c r="R162" s="43"/>
      <c r="S162" s="43"/>
      <c r="T162" s="43"/>
      <c r="U162" s="43"/>
      <c r="V162" s="43"/>
      <c r="W162" s="43"/>
      <c r="X162" s="43"/>
      <c r="Y162" s="46"/>
      <c r="Z162" s="43"/>
      <c r="AA162" s="46"/>
      <c r="AB162" s="43"/>
    </row>
    <row r="163" spans="1:28" x14ac:dyDescent="0.25">
      <c r="A163" s="42"/>
      <c r="B163" s="42"/>
      <c r="C163" s="42"/>
      <c r="D163" s="47"/>
      <c r="E163" s="47"/>
      <c r="F163" s="47"/>
      <c r="G163" s="44" t="e">
        <f>VLOOKUP('תכנית ניטור בסיסית'!C163,'תוספת שלישית בכללים'!$A$2:$D$25,2,FALSE)</f>
        <v>#N/A</v>
      </c>
      <c r="H163" s="47"/>
      <c r="I163" s="44" t="e">
        <f>VLOOKUP('תכנית ניטור בסיסית'!C163,'תוספת שלישית בכללים'!$A$2:$D$25,3,FALSE)</f>
        <v>#N/A</v>
      </c>
      <c r="J163" s="43"/>
      <c r="K163" s="45" t="e">
        <f>VLOOKUP(C163,'תוספת שלישית בכללים'!$A$2:$D$25,4,FALSE)</f>
        <v>#N/A</v>
      </c>
      <c r="L163" s="43"/>
      <c r="M163" s="43"/>
      <c r="N163" s="43"/>
      <c r="O163" s="43"/>
      <c r="P163" s="43"/>
      <c r="Q163" s="43"/>
      <c r="R163" s="43"/>
      <c r="S163" s="43"/>
      <c r="T163" s="43"/>
      <c r="U163" s="43"/>
      <c r="V163" s="43"/>
      <c r="W163" s="43"/>
      <c r="X163" s="43"/>
      <c r="Y163" s="46"/>
      <c r="Z163" s="43"/>
      <c r="AA163" s="46"/>
      <c r="AB163" s="43"/>
    </row>
    <row r="164" spans="1:28" x14ac:dyDescent="0.25">
      <c r="A164" s="42"/>
      <c r="B164" s="42"/>
      <c r="C164" s="42"/>
      <c r="D164" s="47"/>
      <c r="E164" s="47"/>
      <c r="F164" s="47"/>
      <c r="G164" s="44" t="e">
        <f>VLOOKUP('תכנית ניטור בסיסית'!C164,'תוספת שלישית בכללים'!$A$2:$D$25,2,FALSE)</f>
        <v>#N/A</v>
      </c>
      <c r="H164" s="47"/>
      <c r="I164" s="44" t="e">
        <f>VLOOKUP('תכנית ניטור בסיסית'!C164,'תוספת שלישית בכללים'!$A$2:$D$25,3,FALSE)</f>
        <v>#N/A</v>
      </c>
      <c r="J164" s="43"/>
      <c r="K164" s="45" t="e">
        <f>VLOOKUP(C164,'תוספת שלישית בכללים'!$A$2:$D$25,4,FALSE)</f>
        <v>#N/A</v>
      </c>
      <c r="L164" s="43"/>
      <c r="M164" s="43"/>
      <c r="N164" s="43"/>
      <c r="O164" s="43"/>
      <c r="P164" s="43"/>
      <c r="Q164" s="43"/>
      <c r="R164" s="43"/>
      <c r="S164" s="43"/>
      <c r="T164" s="43"/>
      <c r="U164" s="43"/>
      <c r="V164" s="43"/>
      <c r="W164" s="43"/>
      <c r="X164" s="43"/>
      <c r="Y164" s="46"/>
      <c r="Z164" s="43"/>
      <c r="AA164" s="46"/>
      <c r="AB164" s="43"/>
    </row>
    <row r="165" spans="1:28" x14ac:dyDescent="0.25">
      <c r="A165" s="42"/>
      <c r="B165" s="42"/>
      <c r="C165" s="42"/>
      <c r="D165" s="47"/>
      <c r="E165" s="47"/>
      <c r="F165" s="47"/>
      <c r="G165" s="44" t="e">
        <f>VLOOKUP('תכנית ניטור בסיסית'!C165,'תוספת שלישית בכללים'!$A$2:$D$25,2,FALSE)</f>
        <v>#N/A</v>
      </c>
      <c r="H165" s="47"/>
      <c r="I165" s="44" t="e">
        <f>VLOOKUP('תכנית ניטור בסיסית'!C165,'תוספת שלישית בכללים'!$A$2:$D$25,3,FALSE)</f>
        <v>#N/A</v>
      </c>
      <c r="J165" s="43"/>
      <c r="K165" s="45" t="e">
        <f>VLOOKUP(C165,'תוספת שלישית בכללים'!$A$2:$D$25,4,FALSE)</f>
        <v>#N/A</v>
      </c>
      <c r="L165" s="43"/>
      <c r="M165" s="43"/>
      <c r="N165" s="43"/>
      <c r="O165" s="43"/>
      <c r="P165" s="43"/>
      <c r="Q165" s="43"/>
      <c r="R165" s="43"/>
      <c r="S165" s="43"/>
      <c r="T165" s="43"/>
      <c r="U165" s="43"/>
      <c r="V165" s="43"/>
      <c r="W165" s="43"/>
      <c r="X165" s="43"/>
      <c r="Y165" s="46"/>
      <c r="Z165" s="43"/>
      <c r="AA165" s="46"/>
      <c r="AB165" s="43"/>
    </row>
    <row r="166" spans="1:28" x14ac:dyDescent="0.25">
      <c r="A166" s="42"/>
      <c r="B166" s="42"/>
      <c r="C166" s="42"/>
      <c r="D166" s="47"/>
      <c r="E166" s="47"/>
      <c r="F166" s="47"/>
      <c r="G166" s="44" t="e">
        <f>VLOOKUP('תכנית ניטור בסיסית'!C166,'תוספת שלישית בכללים'!$A$2:$D$25,2,FALSE)</f>
        <v>#N/A</v>
      </c>
      <c r="H166" s="47"/>
      <c r="I166" s="44" t="e">
        <f>VLOOKUP('תכנית ניטור בסיסית'!C166,'תוספת שלישית בכללים'!$A$2:$D$25,3,FALSE)</f>
        <v>#N/A</v>
      </c>
      <c r="J166" s="43"/>
      <c r="K166" s="45" t="e">
        <f>VLOOKUP(C166,'תוספת שלישית בכללים'!$A$2:$D$25,4,FALSE)</f>
        <v>#N/A</v>
      </c>
      <c r="L166" s="43"/>
      <c r="M166" s="43"/>
      <c r="N166" s="43"/>
      <c r="O166" s="43"/>
      <c r="P166" s="43"/>
      <c r="Q166" s="43"/>
      <c r="R166" s="43"/>
      <c r="S166" s="43"/>
      <c r="T166" s="43"/>
      <c r="U166" s="43"/>
      <c r="V166" s="43"/>
      <c r="W166" s="43"/>
      <c r="X166" s="43"/>
      <c r="Y166" s="46"/>
      <c r="Z166" s="43"/>
      <c r="AA166" s="46"/>
      <c r="AB166" s="43"/>
    </row>
    <row r="167" spans="1:28" x14ac:dyDescent="0.25">
      <c r="A167" s="42"/>
      <c r="B167" s="42"/>
      <c r="C167" s="42"/>
      <c r="D167" s="47"/>
      <c r="E167" s="47"/>
      <c r="F167" s="47"/>
      <c r="G167" s="44" t="e">
        <f>VLOOKUP('תכנית ניטור בסיסית'!C167,'תוספת שלישית בכללים'!$A$2:$D$25,2,FALSE)</f>
        <v>#N/A</v>
      </c>
      <c r="H167" s="47"/>
      <c r="I167" s="44" t="e">
        <f>VLOOKUP('תכנית ניטור בסיסית'!C167,'תוספת שלישית בכללים'!$A$2:$D$25,3,FALSE)</f>
        <v>#N/A</v>
      </c>
      <c r="J167" s="43"/>
      <c r="K167" s="45" t="e">
        <f>VLOOKUP(C167,'תוספת שלישית בכללים'!$A$2:$D$25,4,FALSE)</f>
        <v>#N/A</v>
      </c>
      <c r="L167" s="43"/>
      <c r="M167" s="43"/>
      <c r="N167" s="43"/>
      <c r="O167" s="43"/>
      <c r="P167" s="43"/>
      <c r="Q167" s="43"/>
      <c r="R167" s="43"/>
      <c r="S167" s="43"/>
      <c r="T167" s="43"/>
      <c r="U167" s="43"/>
      <c r="V167" s="43"/>
      <c r="W167" s="43"/>
      <c r="X167" s="43"/>
      <c r="Y167" s="46"/>
      <c r="Z167" s="43"/>
      <c r="AA167" s="46"/>
      <c r="AB167" s="43"/>
    </row>
    <row r="168" spans="1:28" x14ac:dyDescent="0.25">
      <c r="A168" s="42"/>
      <c r="B168" s="42"/>
      <c r="C168" s="42"/>
      <c r="D168" s="47"/>
      <c r="E168" s="47"/>
      <c r="F168" s="47"/>
      <c r="G168" s="44" t="e">
        <f>VLOOKUP('תכנית ניטור בסיסית'!C168,'תוספת שלישית בכללים'!$A$2:$D$25,2,FALSE)</f>
        <v>#N/A</v>
      </c>
      <c r="H168" s="47"/>
      <c r="I168" s="44" t="e">
        <f>VLOOKUP('תכנית ניטור בסיסית'!C168,'תוספת שלישית בכללים'!$A$2:$D$25,3,FALSE)</f>
        <v>#N/A</v>
      </c>
      <c r="J168" s="43"/>
      <c r="K168" s="45" t="e">
        <f>VLOOKUP(C168,'תוספת שלישית בכללים'!$A$2:$D$25,4,FALSE)</f>
        <v>#N/A</v>
      </c>
      <c r="L168" s="43"/>
      <c r="M168" s="43"/>
      <c r="N168" s="43"/>
      <c r="O168" s="43"/>
      <c r="P168" s="43"/>
      <c r="Q168" s="43"/>
      <c r="R168" s="43"/>
      <c r="S168" s="43"/>
      <c r="T168" s="43"/>
      <c r="U168" s="43"/>
      <c r="V168" s="43"/>
      <c r="W168" s="43"/>
      <c r="X168" s="43"/>
      <c r="Y168" s="46"/>
      <c r="Z168" s="43"/>
      <c r="AA168" s="46"/>
      <c r="AB168" s="43"/>
    </row>
    <row r="169" spans="1:28" x14ac:dyDescent="0.25">
      <c r="A169" s="42"/>
      <c r="B169" s="42"/>
      <c r="C169" s="42"/>
      <c r="D169" s="47"/>
      <c r="E169" s="47"/>
      <c r="F169" s="47"/>
      <c r="G169" s="44" t="e">
        <f>VLOOKUP('תכנית ניטור בסיסית'!C169,'תוספת שלישית בכללים'!$A$2:$D$25,2,FALSE)</f>
        <v>#N/A</v>
      </c>
      <c r="H169" s="47"/>
      <c r="I169" s="44" t="e">
        <f>VLOOKUP('תכנית ניטור בסיסית'!C169,'תוספת שלישית בכללים'!$A$2:$D$25,3,FALSE)</f>
        <v>#N/A</v>
      </c>
      <c r="J169" s="43"/>
      <c r="K169" s="45" t="e">
        <f>VLOOKUP(C169,'תוספת שלישית בכללים'!$A$2:$D$25,4,FALSE)</f>
        <v>#N/A</v>
      </c>
      <c r="L169" s="43"/>
      <c r="M169" s="43"/>
      <c r="N169" s="43"/>
      <c r="O169" s="43"/>
      <c r="P169" s="43"/>
      <c r="Q169" s="43"/>
      <c r="R169" s="43"/>
      <c r="S169" s="43"/>
      <c r="T169" s="43"/>
      <c r="U169" s="43"/>
      <c r="V169" s="43"/>
      <c r="W169" s="43"/>
      <c r="X169" s="43"/>
      <c r="Y169" s="46"/>
      <c r="Z169" s="43"/>
      <c r="AA169" s="46"/>
      <c r="AB169" s="43"/>
    </row>
    <row r="170" spans="1:28" x14ac:dyDescent="0.25">
      <c r="A170" s="42"/>
      <c r="B170" s="42"/>
      <c r="C170" s="42"/>
      <c r="D170" s="47"/>
      <c r="E170" s="47"/>
      <c r="F170" s="47"/>
      <c r="G170" s="44" t="e">
        <f>VLOOKUP('תכנית ניטור בסיסית'!C170,'תוספת שלישית בכללים'!$A$2:$D$25,2,FALSE)</f>
        <v>#N/A</v>
      </c>
      <c r="H170" s="47"/>
      <c r="I170" s="44" t="e">
        <f>VLOOKUP('תכנית ניטור בסיסית'!C170,'תוספת שלישית בכללים'!$A$2:$D$25,3,FALSE)</f>
        <v>#N/A</v>
      </c>
      <c r="J170" s="43"/>
      <c r="K170" s="45" t="e">
        <f>VLOOKUP(C170,'תוספת שלישית בכללים'!$A$2:$D$25,4,FALSE)</f>
        <v>#N/A</v>
      </c>
      <c r="L170" s="43"/>
      <c r="M170" s="43"/>
      <c r="N170" s="43"/>
      <c r="O170" s="43"/>
      <c r="P170" s="43"/>
      <c r="Q170" s="43"/>
      <c r="R170" s="43"/>
      <c r="S170" s="43"/>
      <c r="T170" s="43"/>
      <c r="U170" s="43"/>
      <c r="V170" s="43"/>
      <c r="W170" s="43"/>
      <c r="X170" s="43"/>
      <c r="Y170" s="46"/>
      <c r="Z170" s="43"/>
      <c r="AA170" s="46"/>
      <c r="AB170" s="43"/>
    </row>
    <row r="171" spans="1:28" x14ac:dyDescent="0.25">
      <c r="A171" s="42"/>
      <c r="B171" s="42"/>
      <c r="C171" s="42"/>
      <c r="D171" s="47"/>
      <c r="E171" s="47"/>
      <c r="F171" s="47"/>
      <c r="G171" s="44" t="e">
        <f>VLOOKUP('תכנית ניטור בסיסית'!C171,'תוספת שלישית בכללים'!$A$2:$D$25,2,FALSE)</f>
        <v>#N/A</v>
      </c>
      <c r="H171" s="47"/>
      <c r="I171" s="44" t="e">
        <f>VLOOKUP('תכנית ניטור בסיסית'!C171,'תוספת שלישית בכללים'!$A$2:$D$25,3,FALSE)</f>
        <v>#N/A</v>
      </c>
      <c r="J171" s="43"/>
      <c r="K171" s="45" t="e">
        <f>VLOOKUP(C171,'תוספת שלישית בכללים'!$A$2:$D$25,4,FALSE)</f>
        <v>#N/A</v>
      </c>
      <c r="L171" s="43"/>
      <c r="M171" s="43"/>
      <c r="N171" s="43"/>
      <c r="O171" s="43"/>
      <c r="P171" s="43"/>
      <c r="Q171" s="43"/>
      <c r="R171" s="43"/>
      <c r="S171" s="43"/>
      <c r="T171" s="43"/>
      <c r="U171" s="43"/>
      <c r="V171" s="43"/>
      <c r="W171" s="43"/>
      <c r="X171" s="43"/>
      <c r="Y171" s="46"/>
      <c r="Z171" s="43"/>
      <c r="AA171" s="46"/>
      <c r="AB171" s="43"/>
    </row>
    <row r="172" spans="1:28" x14ac:dyDescent="0.25">
      <c r="A172" s="42"/>
      <c r="B172" s="42"/>
      <c r="C172" s="42"/>
      <c r="D172" s="47"/>
      <c r="E172" s="47"/>
      <c r="F172" s="47"/>
      <c r="G172" s="44" t="e">
        <f>VLOOKUP('תכנית ניטור בסיסית'!C172,'תוספת שלישית בכללים'!$A$2:$D$25,2,FALSE)</f>
        <v>#N/A</v>
      </c>
      <c r="H172" s="47"/>
      <c r="I172" s="44" t="e">
        <f>VLOOKUP('תכנית ניטור בסיסית'!C172,'תוספת שלישית בכללים'!$A$2:$D$25,3,FALSE)</f>
        <v>#N/A</v>
      </c>
      <c r="J172" s="43"/>
      <c r="K172" s="45" t="e">
        <f>VLOOKUP(C172,'תוספת שלישית בכללים'!$A$2:$D$25,4,FALSE)</f>
        <v>#N/A</v>
      </c>
      <c r="L172" s="43"/>
      <c r="M172" s="43"/>
      <c r="N172" s="43"/>
      <c r="O172" s="43"/>
      <c r="P172" s="43"/>
      <c r="Q172" s="43"/>
      <c r="R172" s="43"/>
      <c r="S172" s="43"/>
      <c r="T172" s="43"/>
      <c r="U172" s="43"/>
      <c r="V172" s="43"/>
      <c r="W172" s="43"/>
      <c r="X172" s="43"/>
      <c r="Y172" s="46"/>
      <c r="Z172" s="43"/>
      <c r="AA172" s="46"/>
      <c r="AB172" s="43"/>
    </row>
    <row r="173" spans="1:28" x14ac:dyDescent="0.25">
      <c r="A173" s="42"/>
      <c r="B173" s="42"/>
      <c r="C173" s="42"/>
      <c r="D173" s="47"/>
      <c r="E173" s="47"/>
      <c r="F173" s="47"/>
      <c r="G173" s="44" t="e">
        <f>VLOOKUP('תכנית ניטור בסיסית'!C173,'תוספת שלישית בכללים'!$A$2:$D$25,2,FALSE)</f>
        <v>#N/A</v>
      </c>
      <c r="H173" s="47"/>
      <c r="I173" s="44" t="e">
        <f>VLOOKUP('תכנית ניטור בסיסית'!C173,'תוספת שלישית בכללים'!$A$2:$D$25,3,FALSE)</f>
        <v>#N/A</v>
      </c>
      <c r="J173" s="43"/>
      <c r="K173" s="45" t="e">
        <f>VLOOKUP(C173,'תוספת שלישית בכללים'!$A$2:$D$25,4,FALSE)</f>
        <v>#N/A</v>
      </c>
      <c r="L173" s="43"/>
      <c r="M173" s="43"/>
      <c r="N173" s="43"/>
      <c r="O173" s="43"/>
      <c r="P173" s="43"/>
      <c r="Q173" s="43"/>
      <c r="R173" s="43"/>
      <c r="S173" s="43"/>
      <c r="T173" s="43"/>
      <c r="U173" s="43"/>
      <c r="V173" s="43"/>
      <c r="W173" s="43"/>
      <c r="X173" s="43"/>
      <c r="Y173" s="46"/>
      <c r="Z173" s="43"/>
      <c r="AA173" s="46"/>
      <c r="AB173" s="43"/>
    </row>
    <row r="174" spans="1:28" x14ac:dyDescent="0.25">
      <c r="A174" s="42"/>
      <c r="B174" s="42"/>
      <c r="C174" s="42"/>
      <c r="D174" s="47"/>
      <c r="E174" s="47"/>
      <c r="F174" s="47"/>
      <c r="G174" s="44" t="e">
        <f>VLOOKUP('תכנית ניטור בסיסית'!C174,'תוספת שלישית בכללים'!$A$2:$D$25,2,FALSE)</f>
        <v>#N/A</v>
      </c>
      <c r="H174" s="47"/>
      <c r="I174" s="44" t="e">
        <f>VLOOKUP('תכנית ניטור בסיסית'!C174,'תוספת שלישית בכללים'!$A$2:$D$25,3,FALSE)</f>
        <v>#N/A</v>
      </c>
      <c r="J174" s="43"/>
      <c r="K174" s="45" t="e">
        <f>VLOOKUP(C174,'תוספת שלישית בכללים'!$A$2:$D$25,4,FALSE)</f>
        <v>#N/A</v>
      </c>
      <c r="L174" s="43"/>
      <c r="M174" s="43"/>
      <c r="N174" s="43"/>
      <c r="O174" s="43"/>
      <c r="P174" s="43"/>
      <c r="Q174" s="43"/>
      <c r="R174" s="43"/>
      <c r="S174" s="43"/>
      <c r="T174" s="43"/>
      <c r="U174" s="43"/>
      <c r="V174" s="43"/>
      <c r="W174" s="43"/>
      <c r="X174" s="43"/>
      <c r="Y174" s="46"/>
      <c r="Z174" s="43"/>
      <c r="AA174" s="46"/>
      <c r="AB174" s="43"/>
    </row>
    <row r="175" spans="1:28" x14ac:dyDescent="0.25">
      <c r="A175" s="42"/>
      <c r="B175" s="42"/>
      <c r="C175" s="42"/>
      <c r="D175" s="47"/>
      <c r="E175" s="47"/>
      <c r="F175" s="47"/>
      <c r="G175" s="44" t="e">
        <f>VLOOKUP('תכנית ניטור בסיסית'!C175,'תוספת שלישית בכללים'!$A$2:$D$25,2,FALSE)</f>
        <v>#N/A</v>
      </c>
      <c r="H175" s="47"/>
      <c r="I175" s="44" t="e">
        <f>VLOOKUP('תכנית ניטור בסיסית'!C175,'תוספת שלישית בכללים'!$A$2:$D$25,3,FALSE)</f>
        <v>#N/A</v>
      </c>
      <c r="J175" s="43"/>
      <c r="K175" s="45" t="e">
        <f>VLOOKUP(C175,'תוספת שלישית בכללים'!$A$2:$D$25,4,FALSE)</f>
        <v>#N/A</v>
      </c>
      <c r="L175" s="43"/>
      <c r="M175" s="43"/>
      <c r="N175" s="43"/>
      <c r="O175" s="43"/>
      <c r="P175" s="43"/>
      <c r="Q175" s="43"/>
      <c r="R175" s="43"/>
      <c r="S175" s="43"/>
      <c r="T175" s="43"/>
      <c r="U175" s="43"/>
      <c r="V175" s="43"/>
      <c r="W175" s="43"/>
      <c r="X175" s="43"/>
      <c r="Y175" s="46"/>
      <c r="Z175" s="43"/>
      <c r="AA175" s="46"/>
      <c r="AB175" s="43"/>
    </row>
    <row r="176" spans="1:28" x14ac:dyDescent="0.25">
      <c r="A176" s="42"/>
      <c r="B176" s="42"/>
      <c r="C176" s="42"/>
      <c r="D176" s="47"/>
      <c r="E176" s="47"/>
      <c r="F176" s="47"/>
      <c r="G176" s="44" t="e">
        <f>VLOOKUP('תכנית ניטור בסיסית'!C176,'תוספת שלישית בכללים'!$A$2:$D$25,2,FALSE)</f>
        <v>#N/A</v>
      </c>
      <c r="H176" s="47"/>
      <c r="I176" s="44" t="e">
        <f>VLOOKUP('תכנית ניטור בסיסית'!C176,'תוספת שלישית בכללים'!$A$2:$D$25,3,FALSE)</f>
        <v>#N/A</v>
      </c>
      <c r="J176" s="43"/>
      <c r="K176" s="45" t="e">
        <f>VLOOKUP(C176,'תוספת שלישית בכללים'!$A$2:$D$25,4,FALSE)</f>
        <v>#N/A</v>
      </c>
      <c r="L176" s="43"/>
      <c r="M176" s="43"/>
      <c r="N176" s="43"/>
      <c r="O176" s="43"/>
      <c r="P176" s="43"/>
      <c r="Q176" s="43"/>
      <c r="R176" s="43"/>
      <c r="S176" s="43"/>
      <c r="T176" s="43"/>
      <c r="U176" s="43"/>
      <c r="V176" s="43"/>
      <c r="W176" s="43"/>
      <c r="X176" s="43"/>
      <c r="Y176" s="46"/>
      <c r="Z176" s="43"/>
      <c r="AA176" s="46"/>
      <c r="AB176" s="43"/>
    </row>
    <row r="177" spans="1:28" x14ac:dyDescent="0.25">
      <c r="A177" s="42"/>
      <c r="B177" s="42"/>
      <c r="C177" s="42"/>
      <c r="D177" s="47"/>
      <c r="E177" s="47"/>
      <c r="F177" s="47"/>
      <c r="G177" s="44" t="e">
        <f>VLOOKUP('תכנית ניטור בסיסית'!C177,'תוספת שלישית בכללים'!$A$2:$D$25,2,FALSE)</f>
        <v>#N/A</v>
      </c>
      <c r="H177" s="47"/>
      <c r="I177" s="44" t="e">
        <f>VLOOKUP('תכנית ניטור בסיסית'!C177,'תוספת שלישית בכללים'!$A$2:$D$25,3,FALSE)</f>
        <v>#N/A</v>
      </c>
      <c r="J177" s="43"/>
      <c r="K177" s="45" t="e">
        <f>VLOOKUP(C177,'תוספת שלישית בכללים'!$A$2:$D$25,4,FALSE)</f>
        <v>#N/A</v>
      </c>
      <c r="L177" s="43"/>
      <c r="M177" s="43"/>
      <c r="N177" s="43"/>
      <c r="O177" s="43"/>
      <c r="P177" s="43"/>
      <c r="Q177" s="43"/>
      <c r="R177" s="43"/>
      <c r="S177" s="43"/>
      <c r="T177" s="43"/>
      <c r="U177" s="43"/>
      <c r="V177" s="43"/>
      <c r="W177" s="43"/>
      <c r="X177" s="43"/>
      <c r="Y177" s="46"/>
      <c r="Z177" s="43"/>
      <c r="AA177" s="46"/>
      <c r="AB177" s="43"/>
    </row>
    <row r="178" spans="1:28" x14ac:dyDescent="0.25">
      <c r="A178" s="42"/>
      <c r="B178" s="42"/>
      <c r="C178" s="42"/>
      <c r="D178" s="47"/>
      <c r="E178" s="47"/>
      <c r="F178" s="47"/>
      <c r="G178" s="44" t="e">
        <f>VLOOKUP('תכנית ניטור בסיסית'!C178,'תוספת שלישית בכללים'!$A$2:$D$25,2,FALSE)</f>
        <v>#N/A</v>
      </c>
      <c r="H178" s="47"/>
      <c r="I178" s="44" t="e">
        <f>VLOOKUP('תכנית ניטור בסיסית'!C178,'תוספת שלישית בכללים'!$A$2:$D$25,3,FALSE)</f>
        <v>#N/A</v>
      </c>
      <c r="J178" s="43"/>
      <c r="K178" s="45" t="e">
        <f>VLOOKUP(C178,'תוספת שלישית בכללים'!$A$2:$D$25,4,FALSE)</f>
        <v>#N/A</v>
      </c>
      <c r="L178" s="43"/>
      <c r="M178" s="43"/>
      <c r="N178" s="43"/>
      <c r="O178" s="43"/>
      <c r="P178" s="43"/>
      <c r="Q178" s="43"/>
      <c r="R178" s="43"/>
      <c r="S178" s="43"/>
      <c r="T178" s="43"/>
      <c r="U178" s="43"/>
      <c r="V178" s="43"/>
      <c r="W178" s="43"/>
      <c r="X178" s="43"/>
      <c r="Y178" s="46"/>
      <c r="Z178" s="43"/>
      <c r="AA178" s="46"/>
      <c r="AB178" s="43"/>
    </row>
    <row r="179" spans="1:28" x14ac:dyDescent="0.25">
      <c r="A179" s="42"/>
      <c r="B179" s="42"/>
      <c r="C179" s="42"/>
      <c r="D179" s="47"/>
      <c r="E179" s="47"/>
      <c r="F179" s="47"/>
      <c r="G179" s="44" t="e">
        <f>VLOOKUP('תכנית ניטור בסיסית'!C179,'תוספת שלישית בכללים'!$A$2:$D$25,2,FALSE)</f>
        <v>#N/A</v>
      </c>
      <c r="H179" s="47"/>
      <c r="I179" s="44" t="e">
        <f>VLOOKUP('תכנית ניטור בסיסית'!C179,'תוספת שלישית בכללים'!$A$2:$D$25,3,FALSE)</f>
        <v>#N/A</v>
      </c>
      <c r="J179" s="43"/>
      <c r="K179" s="45" t="e">
        <f>VLOOKUP(C179,'תוספת שלישית בכללים'!$A$2:$D$25,4,FALSE)</f>
        <v>#N/A</v>
      </c>
      <c r="L179" s="43"/>
      <c r="M179" s="43"/>
      <c r="N179" s="43"/>
      <c r="O179" s="43"/>
      <c r="P179" s="43"/>
      <c r="Q179" s="43"/>
      <c r="R179" s="43"/>
      <c r="S179" s="43"/>
      <c r="T179" s="43"/>
      <c r="U179" s="43"/>
      <c r="V179" s="43"/>
      <c r="W179" s="43"/>
      <c r="X179" s="43"/>
      <c r="Y179" s="46"/>
      <c r="Z179" s="43"/>
      <c r="AA179" s="46"/>
      <c r="AB179" s="43"/>
    </row>
    <row r="180" spans="1:28" x14ac:dyDescent="0.25">
      <c r="A180" s="42"/>
      <c r="B180" s="42"/>
      <c r="C180" s="42"/>
      <c r="D180" s="47"/>
      <c r="E180" s="47"/>
      <c r="F180" s="47"/>
      <c r="G180" s="44" t="e">
        <f>VLOOKUP('תכנית ניטור בסיסית'!C180,'תוספת שלישית בכללים'!$A$2:$D$25,2,FALSE)</f>
        <v>#N/A</v>
      </c>
      <c r="H180" s="47"/>
      <c r="I180" s="44" t="e">
        <f>VLOOKUP('תכנית ניטור בסיסית'!C180,'תוספת שלישית בכללים'!$A$2:$D$25,3,FALSE)</f>
        <v>#N/A</v>
      </c>
      <c r="J180" s="43"/>
      <c r="K180" s="45" t="e">
        <f>VLOOKUP(C180,'תוספת שלישית בכללים'!$A$2:$D$25,4,FALSE)</f>
        <v>#N/A</v>
      </c>
      <c r="L180" s="43"/>
      <c r="M180" s="43"/>
      <c r="N180" s="43"/>
      <c r="O180" s="43"/>
      <c r="P180" s="43"/>
      <c r="Q180" s="43"/>
      <c r="R180" s="43"/>
      <c r="S180" s="43"/>
      <c r="T180" s="43"/>
      <c r="U180" s="43"/>
      <c r="V180" s="43"/>
      <c r="W180" s="43"/>
      <c r="X180" s="43"/>
      <c r="Y180" s="46"/>
      <c r="Z180" s="43"/>
      <c r="AA180" s="46"/>
      <c r="AB180" s="43"/>
    </row>
    <row r="181" spans="1:28" x14ac:dyDescent="0.25">
      <c r="A181" s="42"/>
      <c r="B181" s="42"/>
      <c r="C181" s="42"/>
      <c r="D181" s="47"/>
      <c r="E181" s="47"/>
      <c r="F181" s="47"/>
      <c r="G181" s="44" t="e">
        <f>VLOOKUP('תכנית ניטור בסיסית'!C181,'תוספת שלישית בכללים'!$A$2:$D$25,2,FALSE)</f>
        <v>#N/A</v>
      </c>
      <c r="H181" s="47"/>
      <c r="I181" s="44" t="e">
        <f>VLOOKUP('תכנית ניטור בסיסית'!C181,'תוספת שלישית בכללים'!$A$2:$D$25,3,FALSE)</f>
        <v>#N/A</v>
      </c>
      <c r="J181" s="43"/>
      <c r="K181" s="45" t="e">
        <f>VLOOKUP(C181,'תוספת שלישית בכללים'!$A$2:$D$25,4,FALSE)</f>
        <v>#N/A</v>
      </c>
      <c r="L181" s="43"/>
      <c r="M181" s="43"/>
      <c r="N181" s="43"/>
      <c r="O181" s="43"/>
      <c r="P181" s="43"/>
      <c r="Q181" s="43"/>
      <c r="R181" s="43"/>
      <c r="S181" s="43"/>
      <c r="T181" s="43"/>
      <c r="U181" s="43"/>
      <c r="V181" s="43"/>
      <c r="W181" s="43"/>
      <c r="X181" s="43"/>
      <c r="Y181" s="46"/>
      <c r="Z181" s="43"/>
      <c r="AA181" s="46"/>
      <c r="AB181" s="43"/>
    </row>
    <row r="182" spans="1:28" x14ac:dyDescent="0.25">
      <c r="A182" s="42"/>
      <c r="B182" s="42"/>
      <c r="C182" s="42"/>
      <c r="D182" s="47"/>
      <c r="E182" s="47"/>
      <c r="F182" s="47"/>
      <c r="G182" s="44" t="e">
        <f>VLOOKUP('תכנית ניטור בסיסית'!C182,'תוספת שלישית בכללים'!$A$2:$D$25,2,FALSE)</f>
        <v>#N/A</v>
      </c>
      <c r="H182" s="47"/>
      <c r="I182" s="44" t="e">
        <f>VLOOKUP('תכנית ניטור בסיסית'!C182,'תוספת שלישית בכללים'!$A$2:$D$25,3,FALSE)</f>
        <v>#N/A</v>
      </c>
      <c r="J182" s="43"/>
      <c r="K182" s="45" t="e">
        <f>VLOOKUP(C182,'תוספת שלישית בכללים'!$A$2:$D$25,4,FALSE)</f>
        <v>#N/A</v>
      </c>
      <c r="L182" s="43"/>
      <c r="M182" s="43"/>
      <c r="N182" s="43"/>
      <c r="O182" s="43"/>
      <c r="P182" s="43"/>
      <c r="Q182" s="43"/>
      <c r="R182" s="43"/>
      <c r="S182" s="43"/>
      <c r="T182" s="43"/>
      <c r="U182" s="43"/>
      <c r="V182" s="43"/>
      <c r="W182" s="43"/>
      <c r="X182" s="43"/>
      <c r="Y182" s="46"/>
      <c r="Z182" s="43"/>
      <c r="AA182" s="46"/>
      <c r="AB182" s="43"/>
    </row>
    <row r="183" spans="1:28" x14ac:dyDescent="0.25">
      <c r="A183" s="42"/>
      <c r="B183" s="42"/>
      <c r="C183" s="42"/>
      <c r="D183" s="47"/>
      <c r="E183" s="47"/>
      <c r="F183" s="47"/>
      <c r="G183" s="44" t="e">
        <f>VLOOKUP('תכנית ניטור בסיסית'!C183,'תוספת שלישית בכללים'!$A$2:$D$25,2,FALSE)</f>
        <v>#N/A</v>
      </c>
      <c r="H183" s="47"/>
      <c r="I183" s="44" t="e">
        <f>VLOOKUP('תכנית ניטור בסיסית'!C183,'תוספת שלישית בכללים'!$A$2:$D$25,3,FALSE)</f>
        <v>#N/A</v>
      </c>
      <c r="J183" s="43"/>
      <c r="K183" s="45" t="e">
        <f>VLOOKUP(C183,'תוספת שלישית בכללים'!$A$2:$D$25,4,FALSE)</f>
        <v>#N/A</v>
      </c>
      <c r="L183" s="43"/>
      <c r="M183" s="43"/>
      <c r="N183" s="43"/>
      <c r="O183" s="43"/>
      <c r="P183" s="43"/>
      <c r="Q183" s="43"/>
      <c r="R183" s="43"/>
      <c r="S183" s="43"/>
      <c r="T183" s="43"/>
      <c r="U183" s="43"/>
      <c r="V183" s="43"/>
      <c r="W183" s="43"/>
      <c r="X183" s="43"/>
      <c r="Y183" s="46"/>
      <c r="Z183" s="43"/>
      <c r="AA183" s="46"/>
      <c r="AB183" s="43"/>
    </row>
    <row r="184" spans="1:28" x14ac:dyDescent="0.25">
      <c r="A184" s="42"/>
      <c r="B184" s="42"/>
      <c r="C184" s="42"/>
      <c r="D184" s="47"/>
      <c r="E184" s="47"/>
      <c r="F184" s="47"/>
      <c r="G184" s="44" t="e">
        <f>VLOOKUP('תכנית ניטור בסיסית'!C184,'תוספת שלישית בכללים'!$A$2:$D$25,2,FALSE)</f>
        <v>#N/A</v>
      </c>
      <c r="H184" s="47"/>
      <c r="I184" s="44" t="e">
        <f>VLOOKUP('תכנית ניטור בסיסית'!C184,'תוספת שלישית בכללים'!$A$2:$D$25,3,FALSE)</f>
        <v>#N/A</v>
      </c>
      <c r="J184" s="43"/>
      <c r="K184" s="45" t="e">
        <f>VLOOKUP(C184,'תוספת שלישית בכללים'!$A$2:$D$25,4,FALSE)</f>
        <v>#N/A</v>
      </c>
      <c r="L184" s="43"/>
      <c r="M184" s="43"/>
      <c r="N184" s="43"/>
      <c r="O184" s="43"/>
      <c r="P184" s="43"/>
      <c r="Q184" s="43"/>
      <c r="R184" s="43"/>
      <c r="S184" s="43"/>
      <c r="T184" s="43"/>
      <c r="U184" s="43"/>
      <c r="V184" s="43"/>
      <c r="W184" s="43"/>
      <c r="X184" s="43"/>
      <c r="Y184" s="46"/>
      <c r="Z184" s="43"/>
      <c r="AA184" s="46"/>
      <c r="AB184" s="43"/>
    </row>
    <row r="185" spans="1:28" x14ac:dyDescent="0.25">
      <c r="A185" s="42"/>
      <c r="B185" s="42"/>
      <c r="C185" s="42"/>
      <c r="D185" s="47"/>
      <c r="E185" s="47"/>
      <c r="F185" s="47"/>
      <c r="G185" s="44" t="e">
        <f>VLOOKUP('תכנית ניטור בסיסית'!C185,'תוספת שלישית בכללים'!$A$2:$D$25,2,FALSE)</f>
        <v>#N/A</v>
      </c>
      <c r="H185" s="47"/>
      <c r="I185" s="44" t="e">
        <f>VLOOKUP('תכנית ניטור בסיסית'!C185,'תוספת שלישית בכללים'!$A$2:$D$25,3,FALSE)</f>
        <v>#N/A</v>
      </c>
      <c r="J185" s="43"/>
      <c r="K185" s="45" t="e">
        <f>VLOOKUP(C185,'תוספת שלישית בכללים'!$A$2:$D$25,4,FALSE)</f>
        <v>#N/A</v>
      </c>
      <c r="L185" s="43"/>
      <c r="M185" s="43"/>
      <c r="N185" s="43"/>
      <c r="O185" s="43"/>
      <c r="P185" s="43"/>
      <c r="Q185" s="43"/>
      <c r="R185" s="43"/>
      <c r="S185" s="43"/>
      <c r="T185" s="43"/>
      <c r="U185" s="43"/>
      <c r="V185" s="43"/>
      <c r="W185" s="43"/>
      <c r="X185" s="43"/>
      <c r="Y185" s="46"/>
      <c r="Z185" s="43"/>
      <c r="AA185" s="46"/>
      <c r="AB185" s="43"/>
    </row>
    <row r="186" spans="1:28" x14ac:dyDescent="0.25">
      <c r="A186" s="42"/>
      <c r="B186" s="42"/>
      <c r="C186" s="42"/>
      <c r="D186" s="47"/>
      <c r="E186" s="47"/>
      <c r="F186" s="47"/>
      <c r="G186" s="44" t="e">
        <f>VLOOKUP('תכנית ניטור בסיסית'!C186,'תוספת שלישית בכללים'!$A$2:$D$25,2,FALSE)</f>
        <v>#N/A</v>
      </c>
      <c r="H186" s="47"/>
      <c r="I186" s="44" t="e">
        <f>VLOOKUP('תכנית ניטור בסיסית'!C186,'תוספת שלישית בכללים'!$A$2:$D$25,3,FALSE)</f>
        <v>#N/A</v>
      </c>
      <c r="J186" s="43"/>
      <c r="K186" s="45" t="e">
        <f>VLOOKUP(C186,'תוספת שלישית בכללים'!$A$2:$D$25,4,FALSE)</f>
        <v>#N/A</v>
      </c>
      <c r="L186" s="43"/>
      <c r="M186" s="43"/>
      <c r="N186" s="43"/>
      <c r="O186" s="43"/>
      <c r="P186" s="43"/>
      <c r="Q186" s="43"/>
      <c r="R186" s="43"/>
      <c r="S186" s="43"/>
      <c r="T186" s="43"/>
      <c r="U186" s="43"/>
      <c r="V186" s="43"/>
      <c r="W186" s="43"/>
      <c r="X186" s="43"/>
      <c r="Y186" s="46"/>
      <c r="Z186" s="43"/>
      <c r="AA186" s="46"/>
      <c r="AB186" s="43"/>
    </row>
    <row r="187" spans="1:28" x14ac:dyDescent="0.25">
      <c r="A187" s="42"/>
      <c r="B187" s="42"/>
      <c r="C187" s="42"/>
      <c r="D187" s="47"/>
      <c r="E187" s="47"/>
      <c r="F187" s="47"/>
      <c r="G187" s="44" t="e">
        <f>VLOOKUP('תכנית ניטור בסיסית'!C187,'תוספת שלישית בכללים'!$A$2:$D$25,2,FALSE)</f>
        <v>#N/A</v>
      </c>
      <c r="H187" s="47"/>
      <c r="I187" s="44" t="e">
        <f>VLOOKUP('תכנית ניטור בסיסית'!C187,'תוספת שלישית בכללים'!$A$2:$D$25,3,FALSE)</f>
        <v>#N/A</v>
      </c>
      <c r="J187" s="43"/>
      <c r="K187" s="45" t="e">
        <f>VLOOKUP(C187,'תוספת שלישית בכללים'!$A$2:$D$25,4,FALSE)</f>
        <v>#N/A</v>
      </c>
      <c r="L187" s="43"/>
      <c r="M187" s="43"/>
      <c r="N187" s="43"/>
      <c r="O187" s="43"/>
      <c r="P187" s="43"/>
      <c r="Q187" s="43"/>
      <c r="R187" s="43"/>
      <c r="S187" s="43"/>
      <c r="T187" s="43"/>
      <c r="U187" s="43"/>
      <c r="V187" s="43"/>
      <c r="W187" s="43"/>
      <c r="X187" s="43"/>
      <c r="Y187" s="46"/>
      <c r="Z187" s="43"/>
      <c r="AA187" s="46"/>
      <c r="AB187" s="43"/>
    </row>
    <row r="188" spans="1:28" x14ac:dyDescent="0.25">
      <c r="A188" s="42"/>
      <c r="B188" s="42"/>
      <c r="C188" s="42"/>
      <c r="D188" s="47"/>
      <c r="E188" s="47"/>
      <c r="F188" s="47"/>
      <c r="G188" s="44" t="e">
        <f>VLOOKUP('תכנית ניטור בסיסית'!C188,'תוספת שלישית בכללים'!$A$2:$D$25,2,FALSE)</f>
        <v>#N/A</v>
      </c>
      <c r="H188" s="47"/>
      <c r="I188" s="44" t="e">
        <f>VLOOKUP('תכנית ניטור בסיסית'!C188,'תוספת שלישית בכללים'!$A$2:$D$25,3,FALSE)</f>
        <v>#N/A</v>
      </c>
      <c r="J188" s="43"/>
      <c r="K188" s="45" t="e">
        <f>VLOOKUP(C188,'תוספת שלישית בכללים'!$A$2:$D$25,4,FALSE)</f>
        <v>#N/A</v>
      </c>
      <c r="L188" s="43"/>
      <c r="M188" s="43"/>
      <c r="N188" s="43"/>
      <c r="O188" s="43"/>
      <c r="P188" s="43"/>
      <c r="Q188" s="43"/>
      <c r="R188" s="43"/>
      <c r="S188" s="43"/>
      <c r="T188" s="43"/>
      <c r="U188" s="43"/>
      <c r="V188" s="43"/>
      <c r="W188" s="43"/>
      <c r="X188" s="43"/>
      <c r="Y188" s="46"/>
      <c r="Z188" s="43"/>
      <c r="AA188" s="46"/>
      <c r="AB188" s="43"/>
    </row>
    <row r="189" spans="1:28" x14ac:dyDescent="0.25">
      <c r="A189" s="42"/>
      <c r="B189" s="42"/>
      <c r="C189" s="42"/>
      <c r="D189" s="47"/>
      <c r="E189" s="47"/>
      <c r="F189" s="47"/>
      <c r="G189" s="44" t="e">
        <f>VLOOKUP('תכנית ניטור בסיסית'!C189,'תוספת שלישית בכללים'!$A$2:$D$25,2,FALSE)</f>
        <v>#N/A</v>
      </c>
      <c r="H189" s="47"/>
      <c r="I189" s="44" t="e">
        <f>VLOOKUP('תכנית ניטור בסיסית'!C189,'תוספת שלישית בכללים'!$A$2:$D$25,3,FALSE)</f>
        <v>#N/A</v>
      </c>
      <c r="J189" s="43"/>
      <c r="K189" s="45" t="e">
        <f>VLOOKUP(C189,'תוספת שלישית בכללים'!$A$2:$D$25,4,FALSE)</f>
        <v>#N/A</v>
      </c>
      <c r="L189" s="43"/>
      <c r="M189" s="43"/>
      <c r="N189" s="43"/>
      <c r="O189" s="43"/>
      <c r="P189" s="43"/>
      <c r="Q189" s="43"/>
      <c r="R189" s="43"/>
      <c r="S189" s="43"/>
      <c r="T189" s="43"/>
      <c r="U189" s="43"/>
      <c r="V189" s="43"/>
      <c r="W189" s="43"/>
      <c r="X189" s="43"/>
      <c r="Y189" s="46"/>
      <c r="Z189" s="43"/>
      <c r="AA189" s="46"/>
      <c r="AB189" s="43"/>
    </row>
    <row r="190" spans="1:28" x14ac:dyDescent="0.25">
      <c r="A190" s="42"/>
      <c r="B190" s="42"/>
      <c r="C190" s="42"/>
      <c r="D190" s="47"/>
      <c r="E190" s="47"/>
      <c r="F190" s="47"/>
      <c r="G190" s="44" t="e">
        <f>VLOOKUP('תכנית ניטור בסיסית'!C190,'תוספת שלישית בכללים'!$A$2:$D$25,2,FALSE)</f>
        <v>#N/A</v>
      </c>
      <c r="H190" s="47"/>
      <c r="I190" s="44" t="e">
        <f>VLOOKUP('תכנית ניטור בסיסית'!C190,'תוספת שלישית בכללים'!$A$2:$D$25,3,FALSE)</f>
        <v>#N/A</v>
      </c>
      <c r="J190" s="43"/>
      <c r="K190" s="45" t="e">
        <f>VLOOKUP(C190,'תוספת שלישית בכללים'!$A$2:$D$25,4,FALSE)</f>
        <v>#N/A</v>
      </c>
      <c r="L190" s="43"/>
      <c r="M190" s="43"/>
      <c r="N190" s="43"/>
      <c r="O190" s="43"/>
      <c r="P190" s="43"/>
      <c r="Q190" s="43"/>
      <c r="R190" s="43"/>
      <c r="S190" s="43"/>
      <c r="T190" s="43"/>
      <c r="U190" s="43"/>
      <c r="V190" s="43"/>
      <c r="W190" s="43"/>
      <c r="X190" s="43"/>
      <c r="Y190" s="46"/>
      <c r="Z190" s="43"/>
      <c r="AA190" s="46"/>
      <c r="AB190" s="43"/>
    </row>
    <row r="191" spans="1:28" x14ac:dyDescent="0.25">
      <c r="A191" s="42"/>
      <c r="B191" s="42"/>
      <c r="C191" s="42"/>
      <c r="D191" s="47"/>
      <c r="E191" s="47"/>
      <c r="F191" s="47"/>
      <c r="G191" s="44" t="e">
        <f>VLOOKUP('תכנית ניטור בסיסית'!C191,'תוספת שלישית בכללים'!$A$2:$D$25,2,FALSE)</f>
        <v>#N/A</v>
      </c>
      <c r="H191" s="47"/>
      <c r="I191" s="44" t="e">
        <f>VLOOKUP('תכנית ניטור בסיסית'!C191,'תוספת שלישית בכללים'!$A$2:$D$25,3,FALSE)</f>
        <v>#N/A</v>
      </c>
      <c r="J191" s="43"/>
      <c r="K191" s="45" t="e">
        <f>VLOOKUP(C191,'תוספת שלישית בכללים'!$A$2:$D$25,4,FALSE)</f>
        <v>#N/A</v>
      </c>
      <c r="L191" s="43"/>
      <c r="M191" s="43"/>
      <c r="N191" s="43"/>
      <c r="O191" s="43"/>
      <c r="P191" s="43"/>
      <c r="Q191" s="43"/>
      <c r="R191" s="43"/>
      <c r="S191" s="43"/>
      <c r="T191" s="43"/>
      <c r="U191" s="43"/>
      <c r="V191" s="43"/>
      <c r="W191" s="43"/>
      <c r="X191" s="43"/>
      <c r="Y191" s="46"/>
      <c r="Z191" s="43"/>
      <c r="AA191" s="46"/>
      <c r="AB191" s="43"/>
    </row>
    <row r="192" spans="1:28" x14ac:dyDescent="0.25">
      <c r="A192" s="42"/>
      <c r="B192" s="42"/>
      <c r="C192" s="42"/>
      <c r="D192" s="47"/>
      <c r="E192" s="47"/>
      <c r="F192" s="47"/>
      <c r="G192" s="44" t="e">
        <f>VLOOKUP('תכנית ניטור בסיסית'!C192,'תוספת שלישית בכללים'!$A$2:$D$25,2,FALSE)</f>
        <v>#N/A</v>
      </c>
      <c r="H192" s="47"/>
      <c r="I192" s="44" t="e">
        <f>VLOOKUP('תכנית ניטור בסיסית'!C192,'תוספת שלישית בכללים'!$A$2:$D$25,3,FALSE)</f>
        <v>#N/A</v>
      </c>
      <c r="J192" s="43"/>
      <c r="K192" s="45" t="e">
        <f>VLOOKUP(C192,'תוספת שלישית בכללים'!$A$2:$D$25,4,FALSE)</f>
        <v>#N/A</v>
      </c>
      <c r="L192" s="43"/>
      <c r="M192" s="43"/>
      <c r="N192" s="43"/>
      <c r="O192" s="43"/>
      <c r="P192" s="43"/>
      <c r="Q192" s="43"/>
      <c r="R192" s="43"/>
      <c r="S192" s="43"/>
      <c r="T192" s="43"/>
      <c r="U192" s="43"/>
      <c r="V192" s="43"/>
      <c r="W192" s="43"/>
      <c r="X192" s="43"/>
      <c r="Y192" s="46"/>
      <c r="Z192" s="43"/>
      <c r="AA192" s="46"/>
      <c r="AB192" s="43"/>
    </row>
    <row r="193" spans="1:28" x14ac:dyDescent="0.25">
      <c r="A193" s="42"/>
      <c r="B193" s="42"/>
      <c r="C193" s="42"/>
      <c r="D193" s="47"/>
      <c r="E193" s="47"/>
      <c r="F193" s="47"/>
      <c r="G193" s="44" t="e">
        <f>VLOOKUP('תכנית ניטור בסיסית'!C193,'תוספת שלישית בכללים'!$A$2:$D$25,2,FALSE)</f>
        <v>#N/A</v>
      </c>
      <c r="H193" s="47"/>
      <c r="I193" s="44" t="e">
        <f>VLOOKUP('תכנית ניטור בסיסית'!C193,'תוספת שלישית בכללים'!$A$2:$D$25,3,FALSE)</f>
        <v>#N/A</v>
      </c>
      <c r="J193" s="43"/>
      <c r="K193" s="45" t="e">
        <f>VLOOKUP(C193,'תוספת שלישית בכללים'!$A$2:$D$25,4,FALSE)</f>
        <v>#N/A</v>
      </c>
      <c r="L193" s="43"/>
      <c r="M193" s="43"/>
      <c r="N193" s="43"/>
      <c r="O193" s="43"/>
      <c r="P193" s="43"/>
      <c r="Q193" s="43"/>
      <c r="R193" s="43"/>
      <c r="S193" s="43"/>
      <c r="T193" s="43"/>
      <c r="U193" s="43"/>
      <c r="V193" s="43"/>
      <c r="W193" s="43"/>
      <c r="X193" s="43"/>
      <c r="Y193" s="46"/>
      <c r="Z193" s="43"/>
      <c r="AA193" s="46"/>
      <c r="AB193" s="43"/>
    </row>
    <row r="194" spans="1:28" x14ac:dyDescent="0.25">
      <c r="A194" s="42"/>
      <c r="B194" s="42"/>
      <c r="C194" s="42"/>
      <c r="D194" s="47"/>
      <c r="E194" s="47"/>
      <c r="F194" s="47"/>
      <c r="G194" s="44" t="e">
        <f>VLOOKUP('תכנית ניטור בסיסית'!C194,'תוספת שלישית בכללים'!$A$2:$D$25,2,FALSE)</f>
        <v>#N/A</v>
      </c>
      <c r="H194" s="47"/>
      <c r="I194" s="44" t="e">
        <f>VLOOKUP('תכנית ניטור בסיסית'!C194,'תוספת שלישית בכללים'!$A$2:$D$25,3,FALSE)</f>
        <v>#N/A</v>
      </c>
      <c r="J194" s="43"/>
      <c r="K194" s="45" t="e">
        <f>VLOOKUP(C194,'תוספת שלישית בכללים'!$A$2:$D$25,4,FALSE)</f>
        <v>#N/A</v>
      </c>
      <c r="L194" s="43"/>
      <c r="M194" s="43"/>
      <c r="N194" s="43"/>
      <c r="O194" s="43"/>
      <c r="P194" s="43"/>
      <c r="Q194" s="43"/>
      <c r="R194" s="43"/>
      <c r="S194" s="43"/>
      <c r="T194" s="43"/>
      <c r="U194" s="43"/>
      <c r="V194" s="43"/>
      <c r="W194" s="43"/>
      <c r="X194" s="43"/>
      <c r="Y194" s="46"/>
      <c r="Z194" s="43"/>
      <c r="AA194" s="46"/>
      <c r="AB194" s="43"/>
    </row>
    <row r="195" spans="1:28" x14ac:dyDescent="0.25">
      <c r="A195" s="42"/>
      <c r="B195" s="42"/>
      <c r="C195" s="42"/>
      <c r="D195" s="47"/>
      <c r="E195" s="47"/>
      <c r="F195" s="47"/>
      <c r="G195" s="44" t="e">
        <f>VLOOKUP('תכנית ניטור בסיסית'!C195,'תוספת שלישית בכללים'!$A$2:$D$25,2,FALSE)</f>
        <v>#N/A</v>
      </c>
      <c r="H195" s="47"/>
      <c r="I195" s="44" t="e">
        <f>VLOOKUP('תכנית ניטור בסיסית'!C195,'תוספת שלישית בכללים'!$A$2:$D$25,3,FALSE)</f>
        <v>#N/A</v>
      </c>
      <c r="J195" s="43"/>
      <c r="K195" s="45" t="e">
        <f>VLOOKUP(C195,'תוספת שלישית בכללים'!$A$2:$D$25,4,FALSE)</f>
        <v>#N/A</v>
      </c>
      <c r="L195" s="43"/>
      <c r="M195" s="43"/>
      <c r="N195" s="43"/>
      <c r="O195" s="43"/>
      <c r="P195" s="43"/>
      <c r="Q195" s="43"/>
      <c r="R195" s="43"/>
      <c r="S195" s="43"/>
      <c r="T195" s="43"/>
      <c r="U195" s="43"/>
      <c r="V195" s="43"/>
      <c r="W195" s="43"/>
      <c r="X195" s="43"/>
      <c r="Y195" s="46"/>
      <c r="Z195" s="43"/>
      <c r="AA195" s="46"/>
      <c r="AB195" s="43"/>
    </row>
    <row r="196" spans="1:28" x14ac:dyDescent="0.25">
      <c r="A196" s="42"/>
      <c r="B196" s="42"/>
      <c r="C196" s="42"/>
      <c r="D196" s="47"/>
      <c r="E196" s="47"/>
      <c r="F196" s="47"/>
      <c r="G196" s="44" t="e">
        <f>VLOOKUP('תכנית ניטור בסיסית'!C196,'תוספת שלישית בכללים'!$A$2:$D$25,2,FALSE)</f>
        <v>#N/A</v>
      </c>
      <c r="H196" s="47"/>
      <c r="I196" s="44" t="e">
        <f>VLOOKUP('תכנית ניטור בסיסית'!C196,'תוספת שלישית בכללים'!$A$2:$D$25,3,FALSE)</f>
        <v>#N/A</v>
      </c>
      <c r="J196" s="43"/>
      <c r="K196" s="45" t="e">
        <f>VLOOKUP(C196,'תוספת שלישית בכללים'!$A$2:$D$25,4,FALSE)</f>
        <v>#N/A</v>
      </c>
      <c r="L196" s="43"/>
      <c r="M196" s="43"/>
      <c r="N196" s="43"/>
      <c r="O196" s="43"/>
      <c r="P196" s="43"/>
      <c r="Q196" s="43"/>
      <c r="R196" s="43"/>
      <c r="S196" s="43"/>
      <c r="T196" s="43"/>
      <c r="U196" s="43"/>
      <c r="V196" s="43"/>
      <c r="W196" s="43"/>
      <c r="X196" s="43"/>
      <c r="Y196" s="46"/>
      <c r="Z196" s="43"/>
      <c r="AA196" s="46"/>
      <c r="AB196" s="43"/>
    </row>
    <row r="197" spans="1:28" x14ac:dyDescent="0.25">
      <c r="A197" s="42"/>
      <c r="B197" s="42"/>
      <c r="C197" s="42"/>
      <c r="D197" s="47"/>
      <c r="E197" s="47"/>
      <c r="F197" s="47"/>
      <c r="G197" s="44" t="e">
        <f>VLOOKUP('תכנית ניטור בסיסית'!C197,'תוספת שלישית בכללים'!$A$2:$D$25,2,FALSE)</f>
        <v>#N/A</v>
      </c>
      <c r="H197" s="47"/>
      <c r="I197" s="44" t="e">
        <f>VLOOKUP('תכנית ניטור בסיסית'!C197,'תוספת שלישית בכללים'!$A$2:$D$25,3,FALSE)</f>
        <v>#N/A</v>
      </c>
      <c r="J197" s="43"/>
      <c r="K197" s="45" t="e">
        <f>VLOOKUP(C197,'תוספת שלישית בכללים'!$A$2:$D$25,4,FALSE)</f>
        <v>#N/A</v>
      </c>
      <c r="L197" s="43"/>
      <c r="M197" s="43"/>
      <c r="N197" s="43"/>
      <c r="O197" s="43"/>
      <c r="P197" s="43"/>
      <c r="Q197" s="43"/>
      <c r="R197" s="43"/>
      <c r="S197" s="43"/>
      <c r="T197" s="43"/>
      <c r="U197" s="43"/>
      <c r="V197" s="43"/>
      <c r="W197" s="43"/>
      <c r="X197" s="43"/>
      <c r="Y197" s="46"/>
      <c r="Z197" s="43"/>
      <c r="AA197" s="46"/>
      <c r="AB197" s="43"/>
    </row>
    <row r="198" spans="1:28" x14ac:dyDescent="0.25">
      <c r="A198" s="42"/>
      <c r="B198" s="42"/>
      <c r="C198" s="42"/>
      <c r="D198" s="47"/>
      <c r="E198" s="47"/>
      <c r="F198" s="47"/>
      <c r="G198" s="44" t="e">
        <f>VLOOKUP('תכנית ניטור בסיסית'!C198,'תוספת שלישית בכללים'!$A$2:$D$25,2,FALSE)</f>
        <v>#N/A</v>
      </c>
      <c r="H198" s="47"/>
      <c r="I198" s="44" t="e">
        <f>VLOOKUP('תכנית ניטור בסיסית'!C198,'תוספת שלישית בכללים'!$A$2:$D$25,3,FALSE)</f>
        <v>#N/A</v>
      </c>
      <c r="J198" s="43"/>
      <c r="K198" s="45" t="e">
        <f>VLOOKUP(C198,'תוספת שלישית בכללים'!$A$2:$D$25,4,FALSE)</f>
        <v>#N/A</v>
      </c>
      <c r="L198" s="43"/>
      <c r="M198" s="43"/>
      <c r="N198" s="43"/>
      <c r="O198" s="43"/>
      <c r="P198" s="43"/>
      <c r="Q198" s="43"/>
      <c r="R198" s="43"/>
      <c r="S198" s="43"/>
      <c r="T198" s="43"/>
      <c r="U198" s="43"/>
      <c r="V198" s="43"/>
      <c r="W198" s="43"/>
      <c r="X198" s="43"/>
      <c r="Y198" s="46"/>
      <c r="Z198" s="43"/>
      <c r="AA198" s="46"/>
      <c r="AB198" s="43"/>
    </row>
    <row r="199" spans="1:28" x14ac:dyDescent="0.25">
      <c r="A199" s="42"/>
      <c r="B199" s="42"/>
      <c r="C199" s="42"/>
      <c r="D199" s="47"/>
      <c r="E199" s="47"/>
      <c r="F199" s="47"/>
      <c r="G199" s="44" t="e">
        <f>VLOOKUP('תכנית ניטור בסיסית'!C199,'תוספת שלישית בכללים'!$A$2:$D$25,2,FALSE)</f>
        <v>#N/A</v>
      </c>
      <c r="H199" s="47"/>
      <c r="I199" s="44" t="e">
        <f>VLOOKUP('תכנית ניטור בסיסית'!C199,'תוספת שלישית בכללים'!$A$2:$D$25,3,FALSE)</f>
        <v>#N/A</v>
      </c>
      <c r="J199" s="43"/>
      <c r="K199" s="45" t="e">
        <f>VLOOKUP(C199,'תוספת שלישית בכללים'!$A$2:$D$25,4,FALSE)</f>
        <v>#N/A</v>
      </c>
      <c r="L199" s="43"/>
      <c r="M199" s="43"/>
      <c r="N199" s="43"/>
      <c r="O199" s="43"/>
      <c r="P199" s="43"/>
      <c r="Q199" s="43"/>
      <c r="R199" s="43"/>
      <c r="S199" s="43"/>
      <c r="T199" s="43"/>
      <c r="U199" s="43"/>
      <c r="V199" s="43"/>
      <c r="W199" s="43"/>
      <c r="X199" s="43"/>
      <c r="Y199" s="46"/>
      <c r="Z199" s="43"/>
      <c r="AA199" s="46"/>
      <c r="AB199" s="43"/>
    </row>
    <row r="200" spans="1:28" x14ac:dyDescent="0.25">
      <c r="A200" s="42"/>
      <c r="B200" s="42"/>
      <c r="C200" s="42"/>
      <c r="D200" s="47"/>
      <c r="E200" s="47"/>
      <c r="F200" s="47"/>
      <c r="G200" s="44" t="e">
        <f>VLOOKUP('תכנית ניטור בסיסית'!C200,'תוספת שלישית בכללים'!$A$2:$D$25,2,FALSE)</f>
        <v>#N/A</v>
      </c>
      <c r="H200" s="47"/>
      <c r="I200" s="44" t="e">
        <f>VLOOKUP('תכנית ניטור בסיסית'!C200,'תוספת שלישית בכללים'!$A$2:$D$25,3,FALSE)</f>
        <v>#N/A</v>
      </c>
      <c r="J200" s="43"/>
      <c r="K200" s="45" t="e">
        <f>VLOOKUP(C200,'תוספת שלישית בכללים'!$A$2:$D$25,4,FALSE)</f>
        <v>#N/A</v>
      </c>
      <c r="L200" s="43"/>
      <c r="M200" s="43"/>
      <c r="N200" s="43"/>
      <c r="O200" s="43"/>
      <c r="P200" s="43"/>
      <c r="Q200" s="43"/>
      <c r="R200" s="43"/>
      <c r="S200" s="43"/>
      <c r="T200" s="43"/>
      <c r="U200" s="43"/>
      <c r="V200" s="43"/>
      <c r="W200" s="43"/>
      <c r="X200" s="43"/>
      <c r="Y200" s="46"/>
      <c r="Z200" s="43"/>
      <c r="AA200" s="46"/>
      <c r="AB200" s="43"/>
    </row>
    <row r="201" spans="1:28" x14ac:dyDescent="0.25">
      <c r="A201" s="42"/>
      <c r="B201" s="42"/>
      <c r="C201" s="42"/>
      <c r="D201" s="47"/>
      <c r="E201" s="47"/>
      <c r="F201" s="47"/>
      <c r="G201" s="44" t="e">
        <f>VLOOKUP('תכנית ניטור בסיסית'!C201,'תוספת שלישית בכללים'!$A$2:$D$25,2,FALSE)</f>
        <v>#N/A</v>
      </c>
      <c r="H201" s="47"/>
      <c r="I201" s="44" t="e">
        <f>VLOOKUP('תכנית ניטור בסיסית'!C201,'תוספת שלישית בכללים'!$A$2:$D$25,3,FALSE)</f>
        <v>#N/A</v>
      </c>
      <c r="J201" s="43"/>
      <c r="K201" s="45" t="e">
        <f>VLOOKUP(C201,'תוספת שלישית בכללים'!$A$2:$D$25,4,FALSE)</f>
        <v>#N/A</v>
      </c>
      <c r="L201" s="43"/>
      <c r="M201" s="43"/>
      <c r="N201" s="43"/>
      <c r="O201" s="43"/>
      <c r="P201" s="43"/>
      <c r="Q201" s="43"/>
      <c r="R201" s="43"/>
      <c r="S201" s="43"/>
      <c r="T201" s="43"/>
      <c r="U201" s="43"/>
      <c r="V201" s="43"/>
      <c r="W201" s="43"/>
      <c r="X201" s="43"/>
      <c r="Y201" s="46"/>
      <c r="Z201" s="43"/>
      <c r="AA201" s="46"/>
      <c r="AB201" s="43"/>
    </row>
    <row r="202" spans="1:28" x14ac:dyDescent="0.25">
      <c r="A202" s="42"/>
      <c r="B202" s="42"/>
      <c r="C202" s="42"/>
      <c r="D202" s="47"/>
      <c r="E202" s="47"/>
      <c r="F202" s="47"/>
      <c r="G202" s="44" t="e">
        <f>VLOOKUP('תכנית ניטור בסיסית'!C202,'תוספת שלישית בכללים'!$A$2:$D$25,2,FALSE)</f>
        <v>#N/A</v>
      </c>
      <c r="H202" s="47"/>
      <c r="I202" s="44" t="e">
        <f>VLOOKUP('תכנית ניטור בסיסית'!C202,'תוספת שלישית בכללים'!$A$2:$D$25,3,FALSE)</f>
        <v>#N/A</v>
      </c>
      <c r="J202" s="43"/>
      <c r="K202" s="45" t="e">
        <f>VLOOKUP(C202,'תוספת שלישית בכללים'!$A$2:$D$25,4,FALSE)</f>
        <v>#N/A</v>
      </c>
      <c r="L202" s="43"/>
      <c r="M202" s="43"/>
      <c r="N202" s="43"/>
      <c r="O202" s="43"/>
      <c r="P202" s="43"/>
      <c r="Q202" s="43"/>
      <c r="R202" s="43"/>
      <c r="S202" s="43"/>
      <c r="T202" s="43"/>
      <c r="U202" s="43"/>
      <c r="V202" s="43"/>
      <c r="W202" s="43"/>
      <c r="X202" s="43"/>
      <c r="Y202" s="46"/>
      <c r="Z202" s="43"/>
      <c r="AA202" s="46"/>
      <c r="AB202" s="43"/>
    </row>
    <row r="203" spans="1:28" x14ac:dyDescent="0.25">
      <c r="A203" s="42"/>
      <c r="B203" s="42"/>
      <c r="C203" s="42"/>
      <c r="D203" s="47"/>
      <c r="E203" s="47"/>
      <c r="F203" s="47"/>
      <c r="G203" s="44" t="e">
        <f>VLOOKUP('תכנית ניטור בסיסית'!C203,'תוספת שלישית בכללים'!$A$2:$D$25,2,FALSE)</f>
        <v>#N/A</v>
      </c>
      <c r="H203" s="47"/>
      <c r="I203" s="44" t="e">
        <f>VLOOKUP('תכנית ניטור בסיסית'!C203,'תוספת שלישית בכללים'!$A$2:$D$25,3,FALSE)</f>
        <v>#N/A</v>
      </c>
      <c r="J203" s="43"/>
      <c r="K203" s="45" t="e">
        <f>VLOOKUP(C203,'תוספת שלישית בכללים'!$A$2:$D$25,4,FALSE)</f>
        <v>#N/A</v>
      </c>
      <c r="L203" s="43"/>
      <c r="M203" s="43"/>
      <c r="N203" s="43"/>
      <c r="O203" s="43"/>
      <c r="P203" s="43"/>
      <c r="Q203" s="43"/>
      <c r="R203" s="43"/>
      <c r="S203" s="43"/>
      <c r="T203" s="43"/>
      <c r="U203" s="43"/>
      <c r="V203" s="43"/>
      <c r="W203" s="43"/>
      <c r="X203" s="43"/>
      <c r="Y203" s="46"/>
      <c r="Z203" s="43"/>
      <c r="AA203" s="46"/>
      <c r="AB203" s="43"/>
    </row>
    <row r="204" spans="1:28" x14ac:dyDescent="0.25">
      <c r="A204" s="42"/>
      <c r="B204" s="42"/>
      <c r="C204" s="42"/>
      <c r="D204" s="47"/>
      <c r="E204" s="47"/>
      <c r="F204" s="47"/>
      <c r="G204" s="44" t="e">
        <f>VLOOKUP('תכנית ניטור בסיסית'!C204,'תוספת שלישית בכללים'!$A$2:$D$25,2,FALSE)</f>
        <v>#N/A</v>
      </c>
      <c r="H204" s="47"/>
      <c r="I204" s="44" t="e">
        <f>VLOOKUP('תכנית ניטור בסיסית'!C204,'תוספת שלישית בכללים'!$A$2:$D$25,3,FALSE)</f>
        <v>#N/A</v>
      </c>
      <c r="J204" s="43"/>
      <c r="K204" s="45" t="e">
        <f>VLOOKUP(C204,'תוספת שלישית בכללים'!$A$2:$D$25,4,FALSE)</f>
        <v>#N/A</v>
      </c>
      <c r="L204" s="43"/>
      <c r="M204" s="43"/>
      <c r="N204" s="43"/>
      <c r="O204" s="43"/>
      <c r="P204" s="43"/>
      <c r="Q204" s="43"/>
      <c r="R204" s="43"/>
      <c r="S204" s="43"/>
      <c r="T204" s="43"/>
      <c r="U204" s="43"/>
      <c r="V204" s="43"/>
      <c r="W204" s="43"/>
      <c r="X204" s="43"/>
      <c r="Y204" s="46"/>
      <c r="Z204" s="43"/>
      <c r="AA204" s="46"/>
      <c r="AB204" s="43"/>
    </row>
    <row r="205" spans="1:28" x14ac:dyDescent="0.25">
      <c r="A205" s="42"/>
      <c r="B205" s="42"/>
      <c r="C205" s="42"/>
      <c r="D205" s="47"/>
      <c r="E205" s="47"/>
      <c r="F205" s="47"/>
      <c r="G205" s="44" t="e">
        <f>VLOOKUP('תכנית ניטור בסיסית'!C205,'תוספת שלישית בכללים'!$A$2:$D$25,2,FALSE)</f>
        <v>#N/A</v>
      </c>
      <c r="H205" s="47"/>
      <c r="I205" s="44" t="e">
        <f>VLOOKUP('תכנית ניטור בסיסית'!C205,'תוספת שלישית בכללים'!$A$2:$D$25,3,FALSE)</f>
        <v>#N/A</v>
      </c>
      <c r="J205" s="43"/>
      <c r="K205" s="45" t="e">
        <f>VLOOKUP(C205,'תוספת שלישית בכללים'!$A$2:$D$25,4,FALSE)</f>
        <v>#N/A</v>
      </c>
      <c r="L205" s="43"/>
      <c r="M205" s="43"/>
      <c r="N205" s="43"/>
      <c r="O205" s="43"/>
      <c r="P205" s="43"/>
      <c r="Q205" s="43"/>
      <c r="R205" s="43"/>
      <c r="S205" s="43"/>
      <c r="T205" s="43"/>
      <c r="U205" s="43"/>
      <c r="V205" s="43"/>
      <c r="W205" s="43"/>
      <c r="X205" s="43"/>
      <c r="Y205" s="46"/>
      <c r="Z205" s="43"/>
      <c r="AA205" s="46"/>
      <c r="AB205" s="43"/>
    </row>
    <row r="206" spans="1:28" x14ac:dyDescent="0.25">
      <c r="A206" s="42"/>
      <c r="B206" s="42"/>
      <c r="C206" s="42"/>
      <c r="D206" s="47"/>
      <c r="E206" s="47"/>
      <c r="F206" s="47"/>
      <c r="G206" s="44" t="e">
        <f>VLOOKUP('תכנית ניטור בסיסית'!C206,'תוספת שלישית בכללים'!$A$2:$D$25,2,FALSE)</f>
        <v>#N/A</v>
      </c>
      <c r="H206" s="47"/>
      <c r="I206" s="44" t="e">
        <f>VLOOKUP('תכנית ניטור בסיסית'!C206,'תוספת שלישית בכללים'!$A$2:$D$25,3,FALSE)</f>
        <v>#N/A</v>
      </c>
      <c r="J206" s="43"/>
      <c r="K206" s="45" t="e">
        <f>VLOOKUP(C206,'תוספת שלישית בכללים'!$A$2:$D$25,4,FALSE)</f>
        <v>#N/A</v>
      </c>
      <c r="L206" s="43"/>
      <c r="M206" s="43"/>
      <c r="N206" s="43"/>
      <c r="O206" s="43"/>
      <c r="P206" s="43"/>
      <c r="Q206" s="43"/>
      <c r="R206" s="43"/>
      <c r="S206" s="43"/>
      <c r="T206" s="43"/>
      <c r="U206" s="43"/>
      <c r="V206" s="43"/>
      <c r="W206" s="43"/>
      <c r="X206" s="43"/>
      <c r="Y206" s="46"/>
      <c r="Z206" s="43"/>
      <c r="AA206" s="46"/>
      <c r="AB206" s="43"/>
    </row>
    <row r="207" spans="1:28" x14ac:dyDescent="0.25">
      <c r="A207" s="42"/>
      <c r="B207" s="42"/>
      <c r="C207" s="42"/>
      <c r="D207" s="47"/>
      <c r="E207" s="47"/>
      <c r="F207" s="47"/>
      <c r="G207" s="44" t="e">
        <f>VLOOKUP('תכנית ניטור בסיסית'!C207,'תוספת שלישית בכללים'!$A$2:$D$25,2,FALSE)</f>
        <v>#N/A</v>
      </c>
      <c r="H207" s="47"/>
      <c r="I207" s="44" t="e">
        <f>VLOOKUP('תכנית ניטור בסיסית'!C207,'תוספת שלישית בכללים'!$A$2:$D$25,3,FALSE)</f>
        <v>#N/A</v>
      </c>
      <c r="J207" s="43"/>
      <c r="K207" s="45" t="e">
        <f>VLOOKUP(C207,'תוספת שלישית בכללים'!$A$2:$D$25,4,FALSE)</f>
        <v>#N/A</v>
      </c>
      <c r="L207" s="43"/>
      <c r="M207" s="43"/>
      <c r="N207" s="43"/>
      <c r="O207" s="43"/>
      <c r="P207" s="43"/>
      <c r="Q207" s="43"/>
      <c r="R207" s="43"/>
      <c r="S207" s="43"/>
      <c r="T207" s="43"/>
      <c r="U207" s="43"/>
      <c r="V207" s="43"/>
      <c r="W207" s="43"/>
      <c r="X207" s="43"/>
      <c r="Y207" s="46"/>
      <c r="Z207" s="43"/>
      <c r="AA207" s="46"/>
      <c r="AB207" s="43"/>
    </row>
    <row r="208" spans="1:28" x14ac:dyDescent="0.25">
      <c r="A208" s="42"/>
      <c r="B208" s="42"/>
      <c r="C208" s="42"/>
      <c r="D208" s="47"/>
      <c r="E208" s="47"/>
      <c r="F208" s="47"/>
      <c r="G208" s="44" t="e">
        <f>VLOOKUP('תכנית ניטור בסיסית'!C208,'תוספת שלישית בכללים'!$A$2:$D$25,2,FALSE)</f>
        <v>#N/A</v>
      </c>
      <c r="H208" s="47"/>
      <c r="I208" s="44" t="e">
        <f>VLOOKUP('תכנית ניטור בסיסית'!C208,'תוספת שלישית בכללים'!$A$2:$D$25,3,FALSE)</f>
        <v>#N/A</v>
      </c>
      <c r="J208" s="43"/>
      <c r="K208" s="45" t="e">
        <f>VLOOKUP(C208,'תוספת שלישית בכללים'!$A$2:$D$25,4,FALSE)</f>
        <v>#N/A</v>
      </c>
      <c r="L208" s="43"/>
      <c r="M208" s="43"/>
      <c r="N208" s="43"/>
      <c r="O208" s="43"/>
      <c r="P208" s="43"/>
      <c r="Q208" s="43"/>
      <c r="R208" s="43"/>
      <c r="S208" s="43"/>
      <c r="T208" s="43"/>
      <c r="U208" s="43"/>
      <c r="V208" s="43"/>
      <c r="W208" s="43"/>
      <c r="X208" s="43"/>
      <c r="Y208" s="46"/>
      <c r="Z208" s="43"/>
      <c r="AA208" s="46"/>
      <c r="AB208" s="43"/>
    </row>
    <row r="209" spans="1:28" x14ac:dyDescent="0.25">
      <c r="A209" s="42"/>
      <c r="B209" s="42"/>
      <c r="C209" s="42"/>
      <c r="D209" s="47"/>
      <c r="E209" s="47"/>
      <c r="F209" s="47"/>
      <c r="G209" s="44" t="e">
        <f>VLOOKUP('תכנית ניטור בסיסית'!C209,'תוספת שלישית בכללים'!$A$2:$D$25,2,FALSE)</f>
        <v>#N/A</v>
      </c>
      <c r="H209" s="47"/>
      <c r="I209" s="44" t="e">
        <f>VLOOKUP('תכנית ניטור בסיסית'!C209,'תוספת שלישית בכללים'!$A$2:$D$25,3,FALSE)</f>
        <v>#N/A</v>
      </c>
      <c r="J209" s="43"/>
      <c r="K209" s="45" t="e">
        <f>VLOOKUP(C209,'תוספת שלישית בכללים'!$A$2:$D$25,4,FALSE)</f>
        <v>#N/A</v>
      </c>
      <c r="L209" s="43"/>
      <c r="M209" s="43"/>
      <c r="N209" s="43"/>
      <c r="O209" s="43"/>
      <c r="P209" s="43"/>
      <c r="Q209" s="43"/>
      <c r="R209" s="43"/>
      <c r="S209" s="43"/>
      <c r="T209" s="43"/>
      <c r="U209" s="43"/>
      <c r="V209" s="43"/>
      <c r="W209" s="43"/>
      <c r="X209" s="43"/>
      <c r="Y209" s="46"/>
      <c r="Z209" s="43"/>
      <c r="AA209" s="46"/>
      <c r="AB209" s="43"/>
    </row>
    <row r="210" spans="1:28" x14ac:dyDescent="0.25">
      <c r="A210" s="42"/>
      <c r="B210" s="42"/>
      <c r="C210" s="42"/>
      <c r="D210" s="47"/>
      <c r="E210" s="47"/>
      <c r="F210" s="47"/>
      <c r="G210" s="44" t="e">
        <f>VLOOKUP('תכנית ניטור בסיסית'!C210,'תוספת שלישית בכללים'!$A$2:$D$25,2,FALSE)</f>
        <v>#N/A</v>
      </c>
      <c r="H210" s="47"/>
      <c r="I210" s="44" t="e">
        <f>VLOOKUP('תכנית ניטור בסיסית'!C210,'תוספת שלישית בכללים'!$A$2:$D$25,3,FALSE)</f>
        <v>#N/A</v>
      </c>
      <c r="J210" s="43"/>
      <c r="K210" s="45" t="e">
        <f>VLOOKUP(C210,'תוספת שלישית בכללים'!$A$2:$D$25,4,FALSE)</f>
        <v>#N/A</v>
      </c>
      <c r="L210" s="43"/>
      <c r="M210" s="43"/>
      <c r="N210" s="43"/>
      <c r="O210" s="43"/>
      <c r="P210" s="43"/>
      <c r="Q210" s="43"/>
      <c r="R210" s="43"/>
      <c r="S210" s="43"/>
      <c r="T210" s="43"/>
      <c r="U210" s="43"/>
      <c r="V210" s="43"/>
      <c r="W210" s="43"/>
      <c r="X210" s="43"/>
      <c r="Y210" s="46"/>
      <c r="Z210" s="43"/>
      <c r="AA210" s="46"/>
      <c r="AB210" s="43"/>
    </row>
    <row r="211" spans="1:28" x14ac:dyDescent="0.25">
      <c r="A211" s="42"/>
      <c r="B211" s="42"/>
      <c r="C211" s="42"/>
      <c r="D211" s="47"/>
      <c r="E211" s="47"/>
      <c r="F211" s="47"/>
      <c r="G211" s="44" t="e">
        <f>VLOOKUP('תכנית ניטור בסיסית'!C211,'תוספת שלישית בכללים'!$A$2:$D$25,2,FALSE)</f>
        <v>#N/A</v>
      </c>
      <c r="H211" s="47"/>
      <c r="I211" s="44" t="e">
        <f>VLOOKUP('תכנית ניטור בסיסית'!C211,'תוספת שלישית בכללים'!$A$2:$D$25,3,FALSE)</f>
        <v>#N/A</v>
      </c>
      <c r="J211" s="43"/>
      <c r="K211" s="45" t="e">
        <f>VLOOKUP(C211,'תוספת שלישית בכללים'!$A$2:$D$25,4,FALSE)</f>
        <v>#N/A</v>
      </c>
      <c r="L211" s="43"/>
      <c r="M211" s="43"/>
      <c r="N211" s="43"/>
      <c r="O211" s="43"/>
      <c r="P211" s="43"/>
      <c r="Q211" s="43"/>
      <c r="R211" s="43"/>
      <c r="S211" s="43"/>
      <c r="T211" s="43"/>
      <c r="U211" s="43"/>
      <c r="V211" s="43"/>
      <c r="W211" s="43"/>
      <c r="X211" s="43"/>
      <c r="Y211" s="46"/>
      <c r="Z211" s="43"/>
      <c r="AA211" s="46"/>
      <c r="AB211" s="43"/>
    </row>
    <row r="212" spans="1:28" x14ac:dyDescent="0.25">
      <c r="A212" s="42"/>
      <c r="B212" s="42"/>
      <c r="C212" s="42"/>
      <c r="D212" s="47"/>
      <c r="E212" s="47"/>
      <c r="F212" s="47"/>
      <c r="G212" s="44" t="e">
        <f>VLOOKUP('תכנית ניטור בסיסית'!C212,'תוספת שלישית בכללים'!$A$2:$D$25,2,FALSE)</f>
        <v>#N/A</v>
      </c>
      <c r="H212" s="47"/>
      <c r="I212" s="44" t="e">
        <f>VLOOKUP('תכנית ניטור בסיסית'!C212,'תוספת שלישית בכללים'!$A$2:$D$25,3,FALSE)</f>
        <v>#N/A</v>
      </c>
      <c r="J212" s="43"/>
      <c r="K212" s="45" t="e">
        <f>VLOOKUP(C212,'תוספת שלישית בכללים'!$A$2:$D$25,4,FALSE)</f>
        <v>#N/A</v>
      </c>
      <c r="L212" s="43"/>
      <c r="M212" s="43"/>
      <c r="N212" s="43"/>
      <c r="O212" s="43"/>
      <c r="P212" s="43"/>
      <c r="Q212" s="43"/>
      <c r="R212" s="43"/>
      <c r="S212" s="43"/>
      <c r="T212" s="43"/>
      <c r="U212" s="43"/>
      <c r="V212" s="43"/>
      <c r="W212" s="43"/>
      <c r="X212" s="43"/>
      <c r="Y212" s="46"/>
      <c r="Z212" s="43"/>
      <c r="AA212" s="46"/>
      <c r="AB212" s="43"/>
    </row>
    <row r="213" spans="1:28" x14ac:dyDescent="0.25">
      <c r="A213" s="42"/>
      <c r="B213" s="42"/>
      <c r="C213" s="42"/>
      <c r="D213" s="47"/>
      <c r="E213" s="47"/>
      <c r="F213" s="47"/>
      <c r="G213" s="44" t="e">
        <f>VLOOKUP('תכנית ניטור בסיסית'!C213,'תוספת שלישית בכללים'!$A$2:$D$25,2,FALSE)</f>
        <v>#N/A</v>
      </c>
      <c r="H213" s="47"/>
      <c r="I213" s="44" t="e">
        <f>VLOOKUP('תכנית ניטור בסיסית'!C213,'תוספת שלישית בכללים'!$A$2:$D$25,3,FALSE)</f>
        <v>#N/A</v>
      </c>
      <c r="J213" s="43"/>
      <c r="K213" s="45" t="e">
        <f>VLOOKUP(C213,'תוספת שלישית בכללים'!$A$2:$D$25,4,FALSE)</f>
        <v>#N/A</v>
      </c>
      <c r="L213" s="43"/>
      <c r="M213" s="43"/>
      <c r="N213" s="43"/>
      <c r="O213" s="43"/>
      <c r="P213" s="43"/>
      <c r="Q213" s="43"/>
      <c r="R213" s="43"/>
      <c r="S213" s="43"/>
      <c r="T213" s="43"/>
      <c r="U213" s="43"/>
      <c r="V213" s="43"/>
      <c r="W213" s="43"/>
      <c r="X213" s="43"/>
      <c r="Y213" s="46"/>
      <c r="Z213" s="43"/>
      <c r="AA213" s="46"/>
      <c r="AB213" s="43"/>
    </row>
    <row r="214" spans="1:28" x14ac:dyDescent="0.25">
      <c r="A214" s="42"/>
      <c r="B214" s="42"/>
      <c r="C214" s="42"/>
      <c r="D214" s="47"/>
      <c r="E214" s="47"/>
      <c r="F214" s="47"/>
      <c r="G214" s="44" t="e">
        <f>VLOOKUP('תכנית ניטור בסיסית'!C214,'תוספת שלישית בכללים'!$A$2:$D$25,2,FALSE)</f>
        <v>#N/A</v>
      </c>
      <c r="H214" s="47"/>
      <c r="I214" s="44" t="e">
        <f>VLOOKUP('תכנית ניטור בסיסית'!C214,'תוספת שלישית בכללים'!$A$2:$D$25,3,FALSE)</f>
        <v>#N/A</v>
      </c>
      <c r="J214" s="43"/>
      <c r="K214" s="45" t="e">
        <f>VLOOKUP(C214,'תוספת שלישית בכללים'!$A$2:$D$25,4,FALSE)</f>
        <v>#N/A</v>
      </c>
      <c r="L214" s="43"/>
      <c r="M214" s="43"/>
      <c r="N214" s="43"/>
      <c r="O214" s="43"/>
      <c r="P214" s="43"/>
      <c r="Q214" s="43"/>
      <c r="R214" s="43"/>
      <c r="S214" s="43"/>
      <c r="T214" s="43"/>
      <c r="U214" s="43"/>
      <c r="V214" s="43"/>
      <c r="W214" s="43"/>
      <c r="X214" s="43"/>
      <c r="Y214" s="46"/>
      <c r="Z214" s="43"/>
      <c r="AA214" s="46"/>
      <c r="AB214" s="43"/>
    </row>
    <row r="215" spans="1:28" x14ac:dyDescent="0.25">
      <c r="A215" s="42"/>
      <c r="B215" s="42"/>
      <c r="C215" s="42"/>
      <c r="D215" s="47"/>
      <c r="E215" s="47"/>
      <c r="F215" s="47"/>
      <c r="G215" s="44" t="e">
        <f>VLOOKUP('תכנית ניטור בסיסית'!C215,'תוספת שלישית בכללים'!$A$2:$D$25,2,FALSE)</f>
        <v>#N/A</v>
      </c>
      <c r="H215" s="47"/>
      <c r="I215" s="44" t="e">
        <f>VLOOKUP('תכנית ניטור בסיסית'!C215,'תוספת שלישית בכללים'!$A$2:$D$25,3,FALSE)</f>
        <v>#N/A</v>
      </c>
      <c r="J215" s="43"/>
      <c r="K215" s="45" t="e">
        <f>VLOOKUP(C215,'תוספת שלישית בכללים'!$A$2:$D$25,4,FALSE)</f>
        <v>#N/A</v>
      </c>
      <c r="L215" s="43"/>
      <c r="M215" s="43"/>
      <c r="N215" s="43"/>
      <c r="O215" s="43"/>
      <c r="P215" s="43"/>
      <c r="Q215" s="43"/>
      <c r="R215" s="43"/>
      <c r="S215" s="43"/>
      <c r="T215" s="43"/>
      <c r="U215" s="43"/>
      <c r="V215" s="43"/>
      <c r="W215" s="43"/>
      <c r="X215" s="43"/>
      <c r="Y215" s="46"/>
      <c r="Z215" s="43"/>
      <c r="AA215" s="46"/>
      <c r="AB215" s="43"/>
    </row>
    <row r="216" spans="1:28" x14ac:dyDescent="0.25">
      <c r="A216" s="42"/>
      <c r="B216" s="42"/>
      <c r="C216" s="42"/>
      <c r="D216" s="47"/>
      <c r="E216" s="47"/>
      <c r="F216" s="47"/>
      <c r="G216" s="44" t="e">
        <f>VLOOKUP('תכנית ניטור בסיסית'!C216,'תוספת שלישית בכללים'!$A$2:$D$25,2,FALSE)</f>
        <v>#N/A</v>
      </c>
      <c r="H216" s="47"/>
      <c r="I216" s="44" t="e">
        <f>VLOOKUP('תכנית ניטור בסיסית'!C216,'תוספת שלישית בכללים'!$A$2:$D$25,3,FALSE)</f>
        <v>#N/A</v>
      </c>
      <c r="J216" s="43"/>
      <c r="K216" s="45" t="e">
        <f>VLOOKUP(C216,'תוספת שלישית בכללים'!$A$2:$D$25,4,FALSE)</f>
        <v>#N/A</v>
      </c>
      <c r="L216" s="43"/>
      <c r="M216" s="43"/>
      <c r="N216" s="43"/>
      <c r="O216" s="43"/>
      <c r="P216" s="43"/>
      <c r="Q216" s="43"/>
      <c r="R216" s="43"/>
      <c r="S216" s="43"/>
      <c r="T216" s="43"/>
      <c r="U216" s="43"/>
      <c r="V216" s="43"/>
      <c r="W216" s="43"/>
      <c r="X216" s="43"/>
      <c r="Y216" s="46"/>
      <c r="Z216" s="43"/>
      <c r="AA216" s="46"/>
      <c r="AB216" s="43"/>
    </row>
    <row r="217" spans="1:28" x14ac:dyDescent="0.25">
      <c r="A217" s="42"/>
      <c r="B217" s="42"/>
      <c r="C217" s="42"/>
      <c r="D217" s="47"/>
      <c r="E217" s="47"/>
      <c r="F217" s="47"/>
      <c r="G217" s="44" t="e">
        <f>VLOOKUP('תכנית ניטור בסיסית'!C217,'תוספת שלישית בכללים'!$A$2:$D$25,2,FALSE)</f>
        <v>#N/A</v>
      </c>
      <c r="H217" s="47"/>
      <c r="I217" s="44" t="e">
        <f>VLOOKUP('תכנית ניטור בסיסית'!C217,'תוספת שלישית בכללים'!$A$2:$D$25,3,FALSE)</f>
        <v>#N/A</v>
      </c>
      <c r="J217" s="43"/>
      <c r="K217" s="45" t="e">
        <f>VLOOKUP(C217,'תוספת שלישית בכללים'!$A$2:$D$25,4,FALSE)</f>
        <v>#N/A</v>
      </c>
      <c r="L217" s="43"/>
      <c r="M217" s="43"/>
      <c r="N217" s="43"/>
      <c r="O217" s="43"/>
      <c r="P217" s="43"/>
      <c r="Q217" s="43"/>
      <c r="R217" s="43"/>
      <c r="S217" s="43"/>
      <c r="T217" s="43"/>
      <c r="U217" s="43"/>
      <c r="V217" s="43"/>
      <c r="W217" s="43"/>
      <c r="X217" s="43"/>
      <c r="Y217" s="46"/>
      <c r="Z217" s="43"/>
      <c r="AA217" s="46"/>
      <c r="AB217" s="43"/>
    </row>
    <row r="218" spans="1:28" x14ac:dyDescent="0.25">
      <c r="A218" s="42"/>
      <c r="B218" s="42"/>
      <c r="C218" s="42"/>
      <c r="D218" s="47"/>
      <c r="E218" s="47"/>
      <c r="F218" s="47"/>
      <c r="G218" s="44" t="e">
        <f>VLOOKUP('תכנית ניטור בסיסית'!C218,'תוספת שלישית בכללים'!$A$2:$D$25,2,FALSE)</f>
        <v>#N/A</v>
      </c>
      <c r="H218" s="47"/>
      <c r="I218" s="44" t="e">
        <f>VLOOKUP('תכנית ניטור בסיסית'!C218,'תוספת שלישית בכללים'!$A$2:$D$25,3,FALSE)</f>
        <v>#N/A</v>
      </c>
      <c r="J218" s="43"/>
      <c r="K218" s="45" t="e">
        <f>VLOOKUP(C218,'תוספת שלישית בכללים'!$A$2:$D$25,4,FALSE)</f>
        <v>#N/A</v>
      </c>
      <c r="L218" s="43"/>
      <c r="M218" s="43"/>
      <c r="N218" s="43"/>
      <c r="O218" s="43"/>
      <c r="P218" s="43"/>
      <c r="Q218" s="43"/>
      <c r="R218" s="43"/>
      <c r="S218" s="43"/>
      <c r="T218" s="43"/>
      <c r="U218" s="43"/>
      <c r="V218" s="43"/>
      <c r="W218" s="43"/>
      <c r="X218" s="43"/>
      <c r="Y218" s="46"/>
      <c r="Z218" s="43"/>
      <c r="AA218" s="46"/>
      <c r="AB218" s="43"/>
    </row>
    <row r="219" spans="1:28" x14ac:dyDescent="0.25">
      <c r="A219" s="42"/>
      <c r="B219" s="42"/>
      <c r="C219" s="42"/>
      <c r="D219" s="47"/>
      <c r="E219" s="47"/>
      <c r="F219" s="47"/>
      <c r="G219" s="44" t="e">
        <f>VLOOKUP('תכנית ניטור בסיסית'!C219,'תוספת שלישית בכללים'!$A$2:$D$25,2,FALSE)</f>
        <v>#N/A</v>
      </c>
      <c r="H219" s="47"/>
      <c r="I219" s="44" t="e">
        <f>VLOOKUP('תכנית ניטור בסיסית'!C219,'תוספת שלישית בכללים'!$A$2:$D$25,3,FALSE)</f>
        <v>#N/A</v>
      </c>
      <c r="J219" s="43"/>
      <c r="K219" s="45" t="e">
        <f>VLOOKUP(C219,'תוספת שלישית בכללים'!$A$2:$D$25,4,FALSE)</f>
        <v>#N/A</v>
      </c>
      <c r="L219" s="43"/>
      <c r="M219" s="43"/>
      <c r="N219" s="43"/>
      <c r="O219" s="43"/>
      <c r="P219" s="43"/>
      <c r="Q219" s="43"/>
      <c r="R219" s="43"/>
      <c r="S219" s="43"/>
      <c r="T219" s="43"/>
      <c r="U219" s="43"/>
      <c r="V219" s="43"/>
      <c r="W219" s="43"/>
      <c r="X219" s="43"/>
      <c r="Y219" s="46"/>
      <c r="Z219" s="43"/>
      <c r="AA219" s="46"/>
      <c r="AB219" s="43"/>
    </row>
    <row r="220" spans="1:28" x14ac:dyDescent="0.25">
      <c r="A220" s="42"/>
      <c r="B220" s="42"/>
      <c r="C220" s="42"/>
      <c r="D220" s="47"/>
      <c r="E220" s="47"/>
      <c r="F220" s="47"/>
      <c r="G220" s="44" t="e">
        <f>VLOOKUP('תכנית ניטור בסיסית'!C220,'תוספת שלישית בכללים'!$A$2:$D$25,2,FALSE)</f>
        <v>#N/A</v>
      </c>
      <c r="H220" s="47"/>
      <c r="I220" s="44" t="e">
        <f>VLOOKUP('תכנית ניטור בסיסית'!C220,'תוספת שלישית בכללים'!$A$2:$D$25,3,FALSE)</f>
        <v>#N/A</v>
      </c>
      <c r="J220" s="43"/>
      <c r="K220" s="45" t="e">
        <f>VLOOKUP(C220,'תוספת שלישית בכללים'!$A$2:$D$25,4,FALSE)</f>
        <v>#N/A</v>
      </c>
      <c r="L220" s="43"/>
      <c r="M220" s="43"/>
      <c r="N220" s="43"/>
      <c r="O220" s="43"/>
      <c r="P220" s="43"/>
      <c r="Q220" s="43"/>
      <c r="R220" s="43"/>
      <c r="S220" s="43"/>
      <c r="T220" s="43"/>
      <c r="U220" s="43"/>
      <c r="V220" s="43"/>
      <c r="W220" s="43"/>
      <c r="X220" s="43"/>
      <c r="Y220" s="46"/>
      <c r="Z220" s="43"/>
      <c r="AA220" s="46"/>
      <c r="AB220" s="43"/>
    </row>
    <row r="221" spans="1:28" x14ac:dyDescent="0.25">
      <c r="A221" s="42"/>
      <c r="B221" s="42"/>
      <c r="C221" s="42"/>
      <c r="D221" s="47"/>
      <c r="E221" s="47"/>
      <c r="F221" s="47"/>
      <c r="G221" s="44" t="e">
        <f>VLOOKUP('תכנית ניטור בסיסית'!C221,'תוספת שלישית בכללים'!$A$2:$D$25,2,FALSE)</f>
        <v>#N/A</v>
      </c>
      <c r="H221" s="47"/>
      <c r="I221" s="44" t="e">
        <f>VLOOKUP('תכנית ניטור בסיסית'!C221,'תוספת שלישית בכללים'!$A$2:$D$25,3,FALSE)</f>
        <v>#N/A</v>
      </c>
      <c r="J221" s="43"/>
      <c r="K221" s="45" t="e">
        <f>VLOOKUP(C221,'תוספת שלישית בכללים'!$A$2:$D$25,4,FALSE)</f>
        <v>#N/A</v>
      </c>
      <c r="L221" s="43"/>
      <c r="M221" s="43"/>
      <c r="N221" s="43"/>
      <c r="O221" s="43"/>
      <c r="P221" s="43"/>
      <c r="Q221" s="43"/>
      <c r="R221" s="43"/>
      <c r="S221" s="43"/>
      <c r="T221" s="43"/>
      <c r="U221" s="43"/>
      <c r="V221" s="43"/>
      <c r="W221" s="43"/>
      <c r="X221" s="43"/>
      <c r="Y221" s="46"/>
      <c r="Z221" s="43"/>
      <c r="AA221" s="46"/>
      <c r="AB221" s="43"/>
    </row>
    <row r="222" spans="1:28" x14ac:dyDescent="0.25">
      <c r="A222" s="42"/>
      <c r="B222" s="42"/>
      <c r="C222" s="42"/>
      <c r="D222" s="47"/>
      <c r="E222" s="47"/>
      <c r="F222" s="47"/>
      <c r="G222" s="44" t="e">
        <f>VLOOKUP('תכנית ניטור בסיסית'!C222,'תוספת שלישית בכללים'!$A$2:$D$25,2,FALSE)</f>
        <v>#N/A</v>
      </c>
      <c r="H222" s="47"/>
      <c r="I222" s="44" t="e">
        <f>VLOOKUP('תכנית ניטור בסיסית'!C222,'תוספת שלישית בכללים'!$A$2:$D$25,3,FALSE)</f>
        <v>#N/A</v>
      </c>
      <c r="J222" s="43"/>
      <c r="K222" s="45" t="e">
        <f>VLOOKUP(C222,'תוספת שלישית בכללים'!$A$2:$D$25,4,FALSE)</f>
        <v>#N/A</v>
      </c>
      <c r="L222" s="43"/>
      <c r="M222" s="43"/>
      <c r="N222" s="43"/>
      <c r="O222" s="43"/>
      <c r="P222" s="43"/>
      <c r="Q222" s="43"/>
      <c r="R222" s="43"/>
      <c r="S222" s="43"/>
      <c r="T222" s="43"/>
      <c r="U222" s="43"/>
      <c r="V222" s="43"/>
      <c r="W222" s="43"/>
      <c r="X222" s="43"/>
      <c r="Y222" s="46"/>
      <c r="Z222" s="43"/>
      <c r="AA222" s="46"/>
      <c r="AB222" s="43"/>
    </row>
    <row r="223" spans="1:28" x14ac:dyDescent="0.25">
      <c r="A223" s="42"/>
      <c r="B223" s="42"/>
      <c r="C223" s="42"/>
      <c r="D223" s="47"/>
      <c r="E223" s="47"/>
      <c r="F223" s="47"/>
      <c r="G223" s="44" t="e">
        <f>VLOOKUP('תכנית ניטור בסיסית'!C223,'תוספת שלישית בכללים'!$A$2:$D$25,2,FALSE)</f>
        <v>#N/A</v>
      </c>
      <c r="H223" s="47"/>
      <c r="I223" s="44" t="e">
        <f>VLOOKUP('תכנית ניטור בסיסית'!C223,'תוספת שלישית בכללים'!$A$2:$D$25,3,FALSE)</f>
        <v>#N/A</v>
      </c>
      <c r="J223" s="43"/>
      <c r="K223" s="45" t="e">
        <f>VLOOKUP(C223,'תוספת שלישית בכללים'!$A$2:$D$25,4,FALSE)</f>
        <v>#N/A</v>
      </c>
      <c r="L223" s="43"/>
      <c r="M223" s="43"/>
      <c r="N223" s="43"/>
      <c r="O223" s="43"/>
      <c r="P223" s="43"/>
      <c r="Q223" s="43"/>
      <c r="R223" s="43"/>
      <c r="S223" s="43"/>
      <c r="T223" s="43"/>
      <c r="U223" s="43"/>
      <c r="V223" s="43"/>
      <c r="W223" s="43"/>
      <c r="X223" s="43"/>
      <c r="Y223" s="46"/>
      <c r="Z223" s="43"/>
      <c r="AA223" s="46"/>
      <c r="AB223" s="43"/>
    </row>
    <row r="224" spans="1:28" x14ac:dyDescent="0.25">
      <c r="A224" s="42"/>
      <c r="B224" s="42"/>
      <c r="C224" s="42"/>
      <c r="D224" s="47"/>
      <c r="E224" s="47"/>
      <c r="F224" s="47"/>
      <c r="G224" s="44" t="e">
        <f>VLOOKUP('תכנית ניטור בסיסית'!C224,'תוספת שלישית בכללים'!$A$2:$D$25,2,FALSE)</f>
        <v>#N/A</v>
      </c>
      <c r="H224" s="47"/>
      <c r="I224" s="44" t="e">
        <f>VLOOKUP('תכנית ניטור בסיסית'!C224,'תוספת שלישית בכללים'!$A$2:$D$25,3,FALSE)</f>
        <v>#N/A</v>
      </c>
      <c r="J224" s="43"/>
      <c r="K224" s="45" t="e">
        <f>VLOOKUP(C224,'תוספת שלישית בכללים'!$A$2:$D$25,4,FALSE)</f>
        <v>#N/A</v>
      </c>
      <c r="L224" s="43"/>
      <c r="M224" s="43"/>
      <c r="N224" s="43"/>
      <c r="O224" s="43"/>
      <c r="P224" s="43"/>
      <c r="Q224" s="43"/>
      <c r="R224" s="43"/>
      <c r="S224" s="43"/>
      <c r="T224" s="43"/>
      <c r="U224" s="43"/>
      <c r="V224" s="43"/>
      <c r="W224" s="43"/>
      <c r="X224" s="43"/>
      <c r="Y224" s="46"/>
      <c r="Z224" s="43"/>
      <c r="AA224" s="46"/>
      <c r="AB224" s="43"/>
    </row>
    <row r="225" spans="1:28" x14ac:dyDescent="0.25">
      <c r="A225" s="42"/>
      <c r="B225" s="42"/>
      <c r="C225" s="42"/>
      <c r="D225" s="47"/>
      <c r="E225" s="47"/>
      <c r="F225" s="47"/>
      <c r="G225" s="44" t="e">
        <f>VLOOKUP('תכנית ניטור בסיסית'!C225,'תוספת שלישית בכללים'!$A$2:$D$25,2,FALSE)</f>
        <v>#N/A</v>
      </c>
      <c r="H225" s="47"/>
      <c r="I225" s="44" t="e">
        <f>VLOOKUP('תכנית ניטור בסיסית'!C225,'תוספת שלישית בכללים'!$A$2:$D$25,3,FALSE)</f>
        <v>#N/A</v>
      </c>
      <c r="J225" s="43"/>
      <c r="K225" s="45" t="e">
        <f>VLOOKUP(C225,'תוספת שלישית בכללים'!$A$2:$D$25,4,FALSE)</f>
        <v>#N/A</v>
      </c>
      <c r="L225" s="43"/>
      <c r="M225" s="43"/>
      <c r="N225" s="43"/>
      <c r="O225" s="43"/>
      <c r="P225" s="43"/>
      <c r="Q225" s="43"/>
      <c r="R225" s="43"/>
      <c r="S225" s="43"/>
      <c r="T225" s="43"/>
      <c r="U225" s="43"/>
      <c r="V225" s="43"/>
      <c r="W225" s="43"/>
      <c r="X225" s="43"/>
      <c r="Y225" s="46"/>
      <c r="Z225" s="43"/>
      <c r="AA225" s="46"/>
      <c r="AB225" s="43"/>
    </row>
    <row r="226" spans="1:28" x14ac:dyDescent="0.25">
      <c r="A226" s="42"/>
      <c r="B226" s="42"/>
      <c r="C226" s="42"/>
      <c r="D226" s="47"/>
      <c r="E226" s="47"/>
      <c r="F226" s="47"/>
      <c r="G226" s="44" t="e">
        <f>VLOOKUP('תכנית ניטור בסיסית'!C226,'תוספת שלישית בכללים'!$A$2:$D$25,2,FALSE)</f>
        <v>#N/A</v>
      </c>
      <c r="H226" s="47"/>
      <c r="I226" s="44" t="e">
        <f>VLOOKUP('תכנית ניטור בסיסית'!C226,'תוספת שלישית בכללים'!$A$2:$D$25,3,FALSE)</f>
        <v>#N/A</v>
      </c>
      <c r="J226" s="43"/>
      <c r="K226" s="45" t="e">
        <f>VLOOKUP(C226,'תוספת שלישית בכללים'!$A$2:$D$25,4,FALSE)</f>
        <v>#N/A</v>
      </c>
      <c r="L226" s="43"/>
      <c r="M226" s="43"/>
      <c r="N226" s="43"/>
      <c r="O226" s="43"/>
      <c r="P226" s="43"/>
      <c r="Q226" s="43"/>
      <c r="R226" s="43"/>
      <c r="S226" s="43"/>
      <c r="T226" s="43"/>
      <c r="U226" s="43"/>
      <c r="V226" s="43"/>
      <c r="W226" s="43"/>
      <c r="X226" s="43"/>
      <c r="Y226" s="46"/>
      <c r="Z226" s="43"/>
      <c r="AA226" s="46"/>
      <c r="AB226" s="43"/>
    </row>
    <row r="227" spans="1:28" x14ac:dyDescent="0.25">
      <c r="A227" s="42"/>
      <c r="B227" s="42"/>
      <c r="C227" s="42"/>
      <c r="D227" s="47"/>
      <c r="E227" s="47"/>
      <c r="F227" s="47"/>
      <c r="G227" s="44" t="e">
        <f>VLOOKUP('תכנית ניטור בסיסית'!C227,'תוספת שלישית בכללים'!$A$2:$D$25,2,FALSE)</f>
        <v>#N/A</v>
      </c>
      <c r="H227" s="47"/>
      <c r="I227" s="44" t="e">
        <f>VLOOKUP('תכנית ניטור בסיסית'!C227,'תוספת שלישית בכללים'!$A$2:$D$25,3,FALSE)</f>
        <v>#N/A</v>
      </c>
      <c r="J227" s="43"/>
      <c r="K227" s="45" t="e">
        <f>VLOOKUP(C227,'תוספת שלישית בכללים'!$A$2:$D$25,4,FALSE)</f>
        <v>#N/A</v>
      </c>
      <c r="L227" s="43"/>
      <c r="M227" s="43"/>
      <c r="N227" s="43"/>
      <c r="O227" s="43"/>
      <c r="P227" s="43"/>
      <c r="Q227" s="43"/>
      <c r="R227" s="43"/>
      <c r="S227" s="43"/>
      <c r="T227" s="43"/>
      <c r="U227" s="43"/>
      <c r="V227" s="43"/>
      <c r="W227" s="43"/>
      <c r="X227" s="43"/>
      <c r="Y227" s="46"/>
      <c r="Z227" s="43"/>
      <c r="AA227" s="46"/>
      <c r="AB227" s="43"/>
    </row>
    <row r="228" spans="1:28" x14ac:dyDescent="0.25">
      <c r="A228" s="42"/>
      <c r="B228" s="42"/>
      <c r="C228" s="42"/>
      <c r="D228" s="47"/>
      <c r="E228" s="47"/>
      <c r="F228" s="47"/>
      <c r="G228" s="44" t="e">
        <f>VLOOKUP('תכנית ניטור בסיסית'!C228,'תוספת שלישית בכללים'!$A$2:$D$25,2,FALSE)</f>
        <v>#N/A</v>
      </c>
      <c r="H228" s="47"/>
      <c r="I228" s="44" t="e">
        <f>VLOOKUP('תכנית ניטור בסיסית'!C228,'תוספת שלישית בכללים'!$A$2:$D$25,3,FALSE)</f>
        <v>#N/A</v>
      </c>
      <c r="J228" s="43"/>
      <c r="K228" s="45" t="e">
        <f>VLOOKUP(C228,'תוספת שלישית בכללים'!$A$2:$D$25,4,FALSE)</f>
        <v>#N/A</v>
      </c>
      <c r="L228" s="43"/>
      <c r="M228" s="43"/>
      <c r="N228" s="43"/>
      <c r="O228" s="43"/>
      <c r="P228" s="43"/>
      <c r="Q228" s="43"/>
      <c r="R228" s="43"/>
      <c r="S228" s="43"/>
      <c r="T228" s="43"/>
      <c r="U228" s="43"/>
      <c r="V228" s="43"/>
      <c r="W228" s="43"/>
      <c r="X228" s="43"/>
      <c r="Y228" s="46"/>
      <c r="Z228" s="43"/>
      <c r="AA228" s="46"/>
      <c r="AB228" s="43"/>
    </row>
    <row r="229" spans="1:28" x14ac:dyDescent="0.25">
      <c r="A229" s="42"/>
      <c r="B229" s="42"/>
      <c r="C229" s="42"/>
      <c r="D229" s="47"/>
      <c r="E229" s="47"/>
      <c r="F229" s="47"/>
      <c r="G229" s="44" t="e">
        <f>VLOOKUP('תכנית ניטור בסיסית'!C229,'תוספת שלישית בכללים'!$A$2:$D$25,2,FALSE)</f>
        <v>#N/A</v>
      </c>
      <c r="H229" s="47"/>
      <c r="I229" s="44" t="e">
        <f>VLOOKUP('תכנית ניטור בסיסית'!C229,'תוספת שלישית בכללים'!$A$2:$D$25,3,FALSE)</f>
        <v>#N/A</v>
      </c>
      <c r="J229" s="43"/>
      <c r="K229" s="45" t="e">
        <f>VLOOKUP(C229,'תוספת שלישית בכללים'!$A$2:$D$25,4,FALSE)</f>
        <v>#N/A</v>
      </c>
      <c r="L229" s="43"/>
      <c r="M229" s="43"/>
      <c r="N229" s="43"/>
      <c r="O229" s="43"/>
      <c r="P229" s="43"/>
      <c r="Q229" s="43"/>
      <c r="R229" s="43"/>
      <c r="S229" s="43"/>
      <c r="T229" s="43"/>
      <c r="U229" s="43"/>
      <c r="V229" s="43"/>
      <c r="W229" s="43"/>
      <c r="X229" s="43"/>
      <c r="Y229" s="46"/>
      <c r="Z229" s="43"/>
      <c r="AA229" s="46"/>
      <c r="AB229" s="43"/>
    </row>
    <row r="230" spans="1:28" x14ac:dyDescent="0.25">
      <c r="A230" s="42"/>
      <c r="B230" s="42"/>
      <c r="C230" s="42"/>
      <c r="D230" s="47"/>
      <c r="E230" s="47"/>
      <c r="F230" s="47"/>
      <c r="G230" s="44" t="e">
        <f>VLOOKUP('תכנית ניטור בסיסית'!C230,'תוספת שלישית בכללים'!$A$2:$D$25,2,FALSE)</f>
        <v>#N/A</v>
      </c>
      <c r="H230" s="47"/>
      <c r="I230" s="44" t="e">
        <f>VLOOKUP('תכנית ניטור בסיסית'!C230,'תוספת שלישית בכללים'!$A$2:$D$25,3,FALSE)</f>
        <v>#N/A</v>
      </c>
      <c r="J230" s="43"/>
      <c r="K230" s="45" t="e">
        <f>VLOOKUP(C230,'תוספת שלישית בכללים'!$A$2:$D$25,4,FALSE)</f>
        <v>#N/A</v>
      </c>
      <c r="L230" s="43"/>
      <c r="M230" s="43"/>
      <c r="N230" s="43"/>
      <c r="O230" s="43"/>
      <c r="P230" s="43"/>
      <c r="Q230" s="43"/>
      <c r="R230" s="43"/>
      <c r="S230" s="43"/>
      <c r="T230" s="43"/>
      <c r="U230" s="43"/>
      <c r="V230" s="43"/>
      <c r="W230" s="43"/>
      <c r="X230" s="43"/>
      <c r="Y230" s="46"/>
      <c r="Z230" s="43"/>
      <c r="AA230" s="46"/>
      <c r="AB230" s="43"/>
    </row>
    <row r="231" spans="1:28" x14ac:dyDescent="0.25">
      <c r="A231" s="42"/>
      <c r="B231" s="42"/>
      <c r="C231" s="42"/>
      <c r="D231" s="47"/>
      <c r="E231" s="47"/>
      <c r="F231" s="47"/>
      <c r="G231" s="44" t="e">
        <f>VLOOKUP('תכנית ניטור בסיסית'!C231,'תוספת שלישית בכללים'!$A$2:$D$25,2,FALSE)</f>
        <v>#N/A</v>
      </c>
      <c r="H231" s="47"/>
      <c r="I231" s="44" t="e">
        <f>VLOOKUP('תכנית ניטור בסיסית'!C231,'תוספת שלישית בכללים'!$A$2:$D$25,3,FALSE)</f>
        <v>#N/A</v>
      </c>
      <c r="J231" s="43"/>
      <c r="K231" s="45" t="e">
        <f>VLOOKUP(C231,'תוספת שלישית בכללים'!$A$2:$D$25,4,FALSE)</f>
        <v>#N/A</v>
      </c>
      <c r="L231" s="43"/>
      <c r="M231" s="43"/>
      <c r="N231" s="43"/>
      <c r="O231" s="43"/>
      <c r="P231" s="43"/>
      <c r="Q231" s="43"/>
      <c r="R231" s="43"/>
      <c r="S231" s="43"/>
      <c r="T231" s="43"/>
      <c r="U231" s="43"/>
      <c r="V231" s="43"/>
      <c r="W231" s="43"/>
      <c r="X231" s="43"/>
      <c r="Y231" s="46"/>
      <c r="Z231" s="43"/>
      <c r="AA231" s="46"/>
      <c r="AB231" s="43"/>
    </row>
    <row r="232" spans="1:28" x14ac:dyDescent="0.25">
      <c r="A232" s="42"/>
      <c r="B232" s="42"/>
      <c r="C232" s="42"/>
      <c r="D232" s="47"/>
      <c r="E232" s="47"/>
      <c r="F232" s="47"/>
      <c r="G232" s="44" t="e">
        <f>VLOOKUP('תכנית ניטור בסיסית'!C232,'תוספת שלישית בכללים'!$A$2:$D$25,2,FALSE)</f>
        <v>#N/A</v>
      </c>
      <c r="H232" s="47"/>
      <c r="I232" s="44" t="e">
        <f>VLOOKUP('תכנית ניטור בסיסית'!C232,'תוספת שלישית בכללים'!$A$2:$D$25,3,FALSE)</f>
        <v>#N/A</v>
      </c>
      <c r="J232" s="43"/>
      <c r="K232" s="45" t="e">
        <f>VLOOKUP(C232,'תוספת שלישית בכללים'!$A$2:$D$25,4,FALSE)</f>
        <v>#N/A</v>
      </c>
      <c r="L232" s="43"/>
      <c r="M232" s="43"/>
      <c r="N232" s="43"/>
      <c r="O232" s="43"/>
      <c r="P232" s="43"/>
      <c r="Q232" s="43"/>
      <c r="R232" s="43"/>
      <c r="S232" s="43"/>
      <c r="T232" s="43"/>
      <c r="U232" s="43"/>
      <c r="V232" s="43"/>
      <c r="W232" s="43"/>
      <c r="X232" s="43"/>
      <c r="Y232" s="46"/>
      <c r="Z232" s="43"/>
      <c r="AA232" s="46"/>
      <c r="AB232" s="43"/>
    </row>
    <row r="233" spans="1:28" x14ac:dyDescent="0.25">
      <c r="A233" s="42"/>
      <c r="B233" s="42"/>
      <c r="C233" s="42"/>
      <c r="D233" s="47"/>
      <c r="E233" s="47"/>
      <c r="F233" s="47"/>
      <c r="G233" s="44" t="e">
        <f>VLOOKUP('תכנית ניטור בסיסית'!C233,'תוספת שלישית בכללים'!$A$2:$D$25,2,FALSE)</f>
        <v>#N/A</v>
      </c>
      <c r="H233" s="47"/>
      <c r="I233" s="44" t="e">
        <f>VLOOKUP('תכנית ניטור בסיסית'!C233,'תוספת שלישית בכללים'!$A$2:$D$25,3,FALSE)</f>
        <v>#N/A</v>
      </c>
      <c r="J233" s="43"/>
      <c r="K233" s="45" t="e">
        <f>VLOOKUP(C233,'תוספת שלישית בכללים'!$A$2:$D$25,4,FALSE)</f>
        <v>#N/A</v>
      </c>
      <c r="L233" s="43"/>
      <c r="M233" s="43"/>
      <c r="N233" s="43"/>
      <c r="O233" s="43"/>
      <c r="P233" s="43"/>
      <c r="Q233" s="43"/>
      <c r="R233" s="43"/>
      <c r="S233" s="43"/>
      <c r="T233" s="43"/>
      <c r="U233" s="43"/>
      <c r="V233" s="43"/>
      <c r="W233" s="43"/>
      <c r="X233" s="43"/>
      <c r="Y233" s="46"/>
      <c r="Z233" s="43"/>
      <c r="AA233" s="46"/>
      <c r="AB233" s="43"/>
    </row>
    <row r="234" spans="1:28" x14ac:dyDescent="0.25">
      <c r="A234" s="42"/>
      <c r="B234" s="42"/>
      <c r="C234" s="42"/>
      <c r="D234" s="47"/>
      <c r="E234" s="47"/>
      <c r="F234" s="47"/>
      <c r="G234" s="44" t="e">
        <f>VLOOKUP('תכנית ניטור בסיסית'!C234,'תוספת שלישית בכללים'!$A$2:$D$25,2,FALSE)</f>
        <v>#N/A</v>
      </c>
      <c r="H234" s="47"/>
      <c r="I234" s="44" t="e">
        <f>VLOOKUP('תכנית ניטור בסיסית'!C234,'תוספת שלישית בכללים'!$A$2:$D$25,3,FALSE)</f>
        <v>#N/A</v>
      </c>
      <c r="J234" s="43"/>
      <c r="K234" s="45" t="e">
        <f>VLOOKUP(C234,'תוספת שלישית בכללים'!$A$2:$D$25,4,FALSE)</f>
        <v>#N/A</v>
      </c>
      <c r="L234" s="43"/>
      <c r="M234" s="43"/>
      <c r="N234" s="43"/>
      <c r="O234" s="43"/>
      <c r="P234" s="43"/>
      <c r="Q234" s="43"/>
      <c r="R234" s="43"/>
      <c r="S234" s="43"/>
      <c r="T234" s="43"/>
      <c r="U234" s="43"/>
      <c r="V234" s="43"/>
      <c r="W234" s="43"/>
      <c r="X234" s="43"/>
      <c r="Y234" s="46"/>
      <c r="Z234" s="43"/>
      <c r="AA234" s="46"/>
      <c r="AB234" s="43"/>
    </row>
    <row r="235" spans="1:28" x14ac:dyDescent="0.25">
      <c r="A235" s="42"/>
      <c r="B235" s="42"/>
      <c r="C235" s="42"/>
      <c r="D235" s="47"/>
      <c r="E235" s="47"/>
      <c r="F235" s="47"/>
      <c r="G235" s="44" t="e">
        <f>VLOOKUP('תכנית ניטור בסיסית'!C235,'תוספת שלישית בכללים'!$A$2:$D$25,2,FALSE)</f>
        <v>#N/A</v>
      </c>
      <c r="H235" s="47"/>
      <c r="I235" s="44" t="e">
        <f>VLOOKUP('תכנית ניטור בסיסית'!C235,'תוספת שלישית בכללים'!$A$2:$D$25,3,FALSE)</f>
        <v>#N/A</v>
      </c>
      <c r="J235" s="43"/>
      <c r="K235" s="45" t="e">
        <f>VLOOKUP(C235,'תוספת שלישית בכללים'!$A$2:$D$25,4,FALSE)</f>
        <v>#N/A</v>
      </c>
      <c r="L235" s="43"/>
      <c r="M235" s="43"/>
      <c r="N235" s="43"/>
      <c r="O235" s="43"/>
      <c r="P235" s="43"/>
      <c r="Q235" s="43"/>
      <c r="R235" s="43"/>
      <c r="S235" s="43"/>
      <c r="T235" s="43"/>
      <c r="U235" s="43"/>
      <c r="V235" s="43"/>
      <c r="W235" s="43"/>
      <c r="X235" s="43"/>
      <c r="Y235" s="46"/>
      <c r="Z235" s="43"/>
      <c r="AA235" s="46"/>
      <c r="AB235" s="43"/>
    </row>
    <row r="236" spans="1:28" x14ac:dyDescent="0.25">
      <c r="A236" s="42"/>
      <c r="B236" s="42"/>
      <c r="C236" s="42"/>
      <c r="D236" s="47"/>
      <c r="E236" s="47"/>
      <c r="F236" s="47"/>
      <c r="G236" s="44" t="e">
        <f>VLOOKUP('תכנית ניטור בסיסית'!C236,'תוספת שלישית בכללים'!$A$2:$D$25,2,FALSE)</f>
        <v>#N/A</v>
      </c>
      <c r="H236" s="47"/>
      <c r="I236" s="44" t="e">
        <f>VLOOKUP('תכנית ניטור בסיסית'!C236,'תוספת שלישית בכללים'!$A$2:$D$25,3,FALSE)</f>
        <v>#N/A</v>
      </c>
      <c r="J236" s="43"/>
      <c r="K236" s="45" t="e">
        <f>VLOOKUP(C236,'תוספת שלישית בכללים'!$A$2:$D$25,4,FALSE)</f>
        <v>#N/A</v>
      </c>
      <c r="L236" s="43"/>
      <c r="M236" s="43"/>
      <c r="N236" s="43"/>
      <c r="O236" s="43"/>
      <c r="P236" s="43"/>
      <c r="Q236" s="43"/>
      <c r="R236" s="43"/>
      <c r="S236" s="43"/>
      <c r="T236" s="43"/>
      <c r="U236" s="43"/>
      <c r="V236" s="43"/>
      <c r="W236" s="43"/>
      <c r="X236" s="43"/>
      <c r="Y236" s="46"/>
      <c r="Z236" s="43"/>
      <c r="AA236" s="46"/>
      <c r="AB236" s="43"/>
    </row>
    <row r="237" spans="1:28" x14ac:dyDescent="0.25">
      <c r="A237" s="42"/>
      <c r="B237" s="42"/>
      <c r="C237" s="42"/>
      <c r="D237" s="47"/>
      <c r="E237" s="47"/>
      <c r="F237" s="47"/>
      <c r="G237" s="44" t="e">
        <f>VLOOKUP('תכנית ניטור בסיסית'!C237,'תוספת שלישית בכללים'!$A$2:$D$25,2,FALSE)</f>
        <v>#N/A</v>
      </c>
      <c r="H237" s="47"/>
      <c r="I237" s="44" t="e">
        <f>VLOOKUP('תכנית ניטור בסיסית'!C237,'תוספת שלישית בכללים'!$A$2:$D$25,3,FALSE)</f>
        <v>#N/A</v>
      </c>
      <c r="J237" s="43"/>
      <c r="K237" s="45" t="e">
        <f>VLOOKUP(C237,'תוספת שלישית בכללים'!$A$2:$D$25,4,FALSE)</f>
        <v>#N/A</v>
      </c>
      <c r="L237" s="43"/>
      <c r="M237" s="43"/>
      <c r="N237" s="43"/>
      <c r="O237" s="43"/>
      <c r="P237" s="43"/>
      <c r="Q237" s="43"/>
      <c r="R237" s="43"/>
      <c r="S237" s="43"/>
      <c r="T237" s="43"/>
      <c r="U237" s="43"/>
      <c r="V237" s="43"/>
      <c r="W237" s="43"/>
      <c r="X237" s="43"/>
      <c r="Y237" s="46"/>
      <c r="Z237" s="43"/>
      <c r="AA237" s="46"/>
      <c r="AB237" s="43"/>
    </row>
    <row r="238" spans="1:28" x14ac:dyDescent="0.25">
      <c r="A238" s="42"/>
      <c r="B238" s="42"/>
      <c r="C238" s="42"/>
      <c r="D238" s="47"/>
      <c r="E238" s="47"/>
      <c r="F238" s="47"/>
      <c r="G238" s="44" t="e">
        <f>VLOOKUP('תכנית ניטור בסיסית'!C238,'תוספת שלישית בכללים'!$A$2:$D$25,2,FALSE)</f>
        <v>#N/A</v>
      </c>
      <c r="H238" s="47"/>
      <c r="I238" s="44" t="e">
        <f>VLOOKUP('תכנית ניטור בסיסית'!C238,'תוספת שלישית בכללים'!$A$2:$D$25,3,FALSE)</f>
        <v>#N/A</v>
      </c>
      <c r="J238" s="43"/>
      <c r="K238" s="45" t="e">
        <f>VLOOKUP(C238,'תוספת שלישית בכללים'!$A$2:$D$25,4,FALSE)</f>
        <v>#N/A</v>
      </c>
      <c r="L238" s="43"/>
      <c r="M238" s="43"/>
      <c r="N238" s="43"/>
      <c r="O238" s="43"/>
      <c r="P238" s="43"/>
      <c r="Q238" s="43"/>
      <c r="R238" s="43"/>
      <c r="S238" s="43"/>
      <c r="T238" s="43"/>
      <c r="U238" s="43"/>
      <c r="V238" s="43"/>
      <c r="W238" s="43"/>
      <c r="X238" s="43"/>
      <c r="Y238" s="46"/>
      <c r="Z238" s="43"/>
      <c r="AA238" s="46"/>
      <c r="AB238" s="43"/>
    </row>
    <row r="239" spans="1:28" x14ac:dyDescent="0.25">
      <c r="A239" s="42"/>
      <c r="B239" s="42"/>
      <c r="C239" s="42"/>
      <c r="D239" s="47"/>
      <c r="E239" s="47"/>
      <c r="F239" s="47"/>
      <c r="G239" s="44" t="e">
        <f>VLOOKUP('תכנית ניטור בסיסית'!C239,'תוספת שלישית בכללים'!$A$2:$D$25,2,FALSE)</f>
        <v>#N/A</v>
      </c>
      <c r="H239" s="47"/>
      <c r="I239" s="44" t="e">
        <f>VLOOKUP('תכנית ניטור בסיסית'!C239,'תוספת שלישית בכללים'!$A$2:$D$25,3,FALSE)</f>
        <v>#N/A</v>
      </c>
      <c r="J239" s="43"/>
      <c r="K239" s="45" t="e">
        <f>VLOOKUP(C239,'תוספת שלישית בכללים'!$A$2:$D$25,4,FALSE)</f>
        <v>#N/A</v>
      </c>
      <c r="L239" s="43"/>
      <c r="M239" s="43"/>
      <c r="N239" s="43"/>
      <c r="O239" s="43"/>
      <c r="P239" s="43"/>
      <c r="Q239" s="43"/>
      <c r="R239" s="43"/>
      <c r="S239" s="43"/>
      <c r="T239" s="43"/>
      <c r="U239" s="43"/>
      <c r="V239" s="43"/>
      <c r="W239" s="43"/>
      <c r="X239" s="43"/>
      <c r="Y239" s="46"/>
      <c r="Z239" s="43"/>
      <c r="AA239" s="46"/>
      <c r="AB239" s="43"/>
    </row>
    <row r="240" spans="1:28" x14ac:dyDescent="0.25">
      <c r="A240" s="42"/>
      <c r="B240" s="42"/>
      <c r="C240" s="42"/>
      <c r="D240" s="47"/>
      <c r="E240" s="47"/>
      <c r="F240" s="47"/>
      <c r="G240" s="44" t="e">
        <f>VLOOKUP('תכנית ניטור בסיסית'!C240,'תוספת שלישית בכללים'!$A$2:$D$25,2,FALSE)</f>
        <v>#N/A</v>
      </c>
      <c r="H240" s="47"/>
      <c r="I240" s="44" t="e">
        <f>VLOOKUP('תכנית ניטור בסיסית'!C240,'תוספת שלישית בכללים'!$A$2:$D$25,3,FALSE)</f>
        <v>#N/A</v>
      </c>
      <c r="J240" s="43"/>
      <c r="K240" s="45" t="e">
        <f>VLOOKUP(C240,'תוספת שלישית בכללים'!$A$2:$D$25,4,FALSE)</f>
        <v>#N/A</v>
      </c>
      <c r="L240" s="43"/>
      <c r="M240" s="43"/>
      <c r="N240" s="43"/>
      <c r="O240" s="43"/>
      <c r="P240" s="43"/>
      <c r="Q240" s="43"/>
      <c r="R240" s="43"/>
      <c r="S240" s="43"/>
      <c r="T240" s="43"/>
      <c r="U240" s="43"/>
      <c r="V240" s="43"/>
      <c r="W240" s="43"/>
      <c r="X240" s="43"/>
      <c r="Y240" s="46"/>
      <c r="Z240" s="43"/>
      <c r="AA240" s="46"/>
      <c r="AB240" s="43"/>
    </row>
    <row r="241" spans="1:28" x14ac:dyDescent="0.25">
      <c r="A241" s="42"/>
      <c r="B241" s="42"/>
      <c r="C241" s="42"/>
      <c r="D241" s="47"/>
      <c r="E241" s="47"/>
      <c r="F241" s="47"/>
      <c r="G241" s="44" t="e">
        <f>VLOOKUP('תכנית ניטור בסיסית'!C241,'תוספת שלישית בכללים'!$A$2:$D$25,2,FALSE)</f>
        <v>#N/A</v>
      </c>
      <c r="H241" s="47"/>
      <c r="I241" s="44" t="e">
        <f>VLOOKUP('תכנית ניטור בסיסית'!C241,'תוספת שלישית בכללים'!$A$2:$D$25,3,FALSE)</f>
        <v>#N/A</v>
      </c>
      <c r="J241" s="43"/>
      <c r="K241" s="45" t="e">
        <f>VLOOKUP(C241,'תוספת שלישית בכללים'!$A$2:$D$25,4,FALSE)</f>
        <v>#N/A</v>
      </c>
      <c r="L241" s="43"/>
      <c r="M241" s="43"/>
      <c r="N241" s="43"/>
      <c r="O241" s="43"/>
      <c r="P241" s="43"/>
      <c r="Q241" s="43"/>
      <c r="R241" s="43"/>
      <c r="S241" s="43"/>
      <c r="T241" s="43"/>
      <c r="U241" s="43"/>
      <c r="V241" s="43"/>
      <c r="W241" s="43"/>
      <c r="X241" s="43"/>
      <c r="Y241" s="46"/>
      <c r="Z241" s="43"/>
      <c r="AA241" s="46"/>
      <c r="AB241" s="43"/>
    </row>
    <row r="242" spans="1:28" x14ac:dyDescent="0.25">
      <c r="A242" s="42"/>
      <c r="B242" s="42"/>
      <c r="C242" s="42"/>
      <c r="D242" s="47"/>
      <c r="E242" s="47"/>
      <c r="F242" s="47"/>
      <c r="G242" s="44" t="e">
        <f>VLOOKUP('תכנית ניטור בסיסית'!C242,'תוספת שלישית בכללים'!$A$2:$D$25,2,FALSE)</f>
        <v>#N/A</v>
      </c>
      <c r="H242" s="47"/>
      <c r="I242" s="44" t="e">
        <f>VLOOKUP('תכנית ניטור בסיסית'!C242,'תוספת שלישית בכללים'!$A$2:$D$25,3,FALSE)</f>
        <v>#N/A</v>
      </c>
      <c r="J242" s="43"/>
      <c r="K242" s="45" t="e">
        <f>VLOOKUP(C242,'תוספת שלישית בכללים'!$A$2:$D$25,4,FALSE)</f>
        <v>#N/A</v>
      </c>
      <c r="L242" s="43"/>
      <c r="M242" s="43"/>
      <c r="N242" s="43"/>
      <c r="O242" s="43"/>
      <c r="P242" s="43"/>
      <c r="Q242" s="43"/>
      <c r="R242" s="43"/>
      <c r="S242" s="43"/>
      <c r="T242" s="43"/>
      <c r="U242" s="43"/>
      <c r="V242" s="43"/>
      <c r="W242" s="43"/>
      <c r="X242" s="43"/>
      <c r="Y242" s="46"/>
      <c r="Z242" s="43"/>
      <c r="AA242" s="46"/>
      <c r="AB242" s="43"/>
    </row>
    <row r="243" spans="1:28" x14ac:dyDescent="0.25">
      <c r="A243" s="42"/>
      <c r="B243" s="42"/>
      <c r="C243" s="42"/>
      <c r="D243" s="47"/>
      <c r="E243" s="47"/>
      <c r="F243" s="47"/>
      <c r="G243" s="44" t="e">
        <f>VLOOKUP('תכנית ניטור בסיסית'!C243,'תוספת שלישית בכללים'!$A$2:$D$25,2,FALSE)</f>
        <v>#N/A</v>
      </c>
      <c r="H243" s="47"/>
      <c r="I243" s="44" t="e">
        <f>VLOOKUP('תכנית ניטור בסיסית'!C243,'תוספת שלישית בכללים'!$A$2:$D$25,3,FALSE)</f>
        <v>#N/A</v>
      </c>
      <c r="J243" s="43"/>
      <c r="K243" s="45" t="e">
        <f>VLOOKUP(C243,'תוספת שלישית בכללים'!$A$2:$D$25,4,FALSE)</f>
        <v>#N/A</v>
      </c>
      <c r="L243" s="43"/>
      <c r="M243" s="43"/>
      <c r="N243" s="43"/>
      <c r="O243" s="43"/>
      <c r="P243" s="43"/>
      <c r="Q243" s="43"/>
      <c r="R243" s="43"/>
      <c r="S243" s="43"/>
      <c r="T243" s="43"/>
      <c r="U243" s="43"/>
      <c r="V243" s="43"/>
      <c r="W243" s="43"/>
      <c r="X243" s="43"/>
      <c r="Y243" s="46"/>
      <c r="Z243" s="43"/>
      <c r="AA243" s="46"/>
      <c r="AB243" s="43"/>
    </row>
    <row r="244" spans="1:28" x14ac:dyDescent="0.25">
      <c r="A244" s="42"/>
      <c r="B244" s="42"/>
      <c r="C244" s="42"/>
      <c r="D244" s="47"/>
      <c r="E244" s="47"/>
      <c r="F244" s="47"/>
      <c r="G244" s="44" t="e">
        <f>VLOOKUP('תכנית ניטור בסיסית'!C244,'תוספת שלישית בכללים'!$A$2:$D$25,2,FALSE)</f>
        <v>#N/A</v>
      </c>
      <c r="H244" s="47"/>
      <c r="I244" s="44" t="e">
        <f>VLOOKUP('תכנית ניטור בסיסית'!C244,'תוספת שלישית בכללים'!$A$2:$D$25,3,FALSE)</f>
        <v>#N/A</v>
      </c>
      <c r="J244" s="43"/>
      <c r="K244" s="45" t="e">
        <f>VLOOKUP(C244,'תוספת שלישית בכללים'!$A$2:$D$25,4,FALSE)</f>
        <v>#N/A</v>
      </c>
      <c r="L244" s="43"/>
      <c r="M244" s="43"/>
      <c r="N244" s="43"/>
      <c r="O244" s="43"/>
      <c r="P244" s="43"/>
      <c r="Q244" s="43"/>
      <c r="R244" s="43"/>
      <c r="S244" s="43"/>
      <c r="T244" s="43"/>
      <c r="U244" s="43"/>
      <c r="V244" s="43"/>
      <c r="W244" s="43"/>
      <c r="X244" s="43"/>
      <c r="Y244" s="46"/>
      <c r="Z244" s="43"/>
      <c r="AA244" s="46"/>
      <c r="AB244" s="43"/>
    </row>
    <row r="245" spans="1:28" x14ac:dyDescent="0.25">
      <c r="A245" s="42"/>
      <c r="B245" s="42"/>
      <c r="C245" s="42"/>
      <c r="D245" s="47"/>
      <c r="E245" s="47"/>
      <c r="F245" s="47"/>
      <c r="G245" s="44" t="e">
        <f>VLOOKUP('תכנית ניטור בסיסית'!C245,'תוספת שלישית בכללים'!$A$2:$D$25,2,FALSE)</f>
        <v>#N/A</v>
      </c>
      <c r="H245" s="47"/>
      <c r="I245" s="44" t="e">
        <f>VLOOKUP('תכנית ניטור בסיסית'!C245,'תוספת שלישית בכללים'!$A$2:$D$25,3,FALSE)</f>
        <v>#N/A</v>
      </c>
      <c r="J245" s="43"/>
      <c r="K245" s="45" t="e">
        <f>VLOOKUP(C245,'תוספת שלישית בכללים'!$A$2:$D$25,4,FALSE)</f>
        <v>#N/A</v>
      </c>
      <c r="L245" s="43"/>
      <c r="M245" s="43"/>
      <c r="N245" s="43"/>
      <c r="O245" s="43"/>
      <c r="P245" s="43"/>
      <c r="Q245" s="43"/>
      <c r="R245" s="43"/>
      <c r="S245" s="43"/>
      <c r="T245" s="43"/>
      <c r="U245" s="43"/>
      <c r="V245" s="43"/>
      <c r="W245" s="43"/>
      <c r="X245" s="43"/>
      <c r="Y245" s="46"/>
      <c r="Z245" s="43"/>
      <c r="AA245" s="46"/>
      <c r="AB245" s="43"/>
    </row>
    <row r="246" spans="1:28" x14ac:dyDescent="0.25">
      <c r="A246" s="42"/>
      <c r="B246" s="42"/>
      <c r="C246" s="42"/>
      <c r="D246" s="47"/>
      <c r="E246" s="47"/>
      <c r="F246" s="47"/>
      <c r="G246" s="44" t="e">
        <f>VLOOKUP('תכנית ניטור בסיסית'!C246,'תוספת שלישית בכללים'!$A$2:$D$25,2,FALSE)</f>
        <v>#N/A</v>
      </c>
      <c r="H246" s="47"/>
      <c r="I246" s="44" t="e">
        <f>VLOOKUP('תכנית ניטור בסיסית'!C246,'תוספת שלישית בכללים'!$A$2:$D$25,3,FALSE)</f>
        <v>#N/A</v>
      </c>
      <c r="J246" s="43"/>
      <c r="K246" s="45" t="e">
        <f>VLOOKUP(C246,'תוספת שלישית בכללים'!$A$2:$D$25,4,FALSE)</f>
        <v>#N/A</v>
      </c>
      <c r="L246" s="43"/>
      <c r="M246" s="43"/>
      <c r="N246" s="43"/>
      <c r="O246" s="43"/>
      <c r="P246" s="43"/>
      <c r="Q246" s="43"/>
      <c r="R246" s="43"/>
      <c r="S246" s="43"/>
      <c r="T246" s="43"/>
      <c r="U246" s="43"/>
      <c r="V246" s="43"/>
      <c r="W246" s="43"/>
      <c r="X246" s="43"/>
      <c r="Y246" s="46"/>
      <c r="Z246" s="43"/>
      <c r="AA246" s="46"/>
      <c r="AB246" s="43"/>
    </row>
    <row r="247" spans="1:28" x14ac:dyDescent="0.25">
      <c r="A247" s="42"/>
      <c r="B247" s="42"/>
      <c r="C247" s="42"/>
      <c r="D247" s="47"/>
      <c r="E247" s="47"/>
      <c r="F247" s="47"/>
      <c r="G247" s="44" t="e">
        <f>VLOOKUP('תכנית ניטור בסיסית'!C247,'תוספת שלישית בכללים'!$A$2:$D$25,2,FALSE)</f>
        <v>#N/A</v>
      </c>
      <c r="H247" s="47"/>
      <c r="I247" s="44" t="e">
        <f>VLOOKUP('תכנית ניטור בסיסית'!C247,'תוספת שלישית בכללים'!$A$2:$D$25,3,FALSE)</f>
        <v>#N/A</v>
      </c>
      <c r="J247" s="43"/>
      <c r="K247" s="45" t="e">
        <f>VLOOKUP(C247,'תוספת שלישית בכללים'!$A$2:$D$25,4,FALSE)</f>
        <v>#N/A</v>
      </c>
      <c r="L247" s="43"/>
      <c r="M247" s="43"/>
      <c r="N247" s="43"/>
      <c r="O247" s="43"/>
      <c r="P247" s="43"/>
      <c r="Q247" s="43"/>
      <c r="R247" s="43"/>
      <c r="S247" s="43"/>
      <c r="T247" s="43"/>
      <c r="U247" s="43"/>
      <c r="V247" s="43"/>
      <c r="W247" s="43"/>
      <c r="X247" s="43"/>
      <c r="Y247" s="46"/>
      <c r="Z247" s="43"/>
      <c r="AA247" s="46"/>
      <c r="AB247" s="43"/>
    </row>
    <row r="248" spans="1:28" x14ac:dyDescent="0.25">
      <c r="A248" s="42"/>
      <c r="B248" s="42"/>
      <c r="C248" s="42"/>
      <c r="D248" s="47"/>
      <c r="E248" s="47"/>
      <c r="F248" s="47"/>
      <c r="G248" s="44" t="e">
        <f>VLOOKUP('תכנית ניטור בסיסית'!C248,'תוספת שלישית בכללים'!$A$2:$D$25,2,FALSE)</f>
        <v>#N/A</v>
      </c>
      <c r="H248" s="47"/>
      <c r="I248" s="44" t="e">
        <f>VLOOKUP('תכנית ניטור בסיסית'!C248,'תוספת שלישית בכללים'!$A$2:$D$25,3,FALSE)</f>
        <v>#N/A</v>
      </c>
      <c r="J248" s="43"/>
      <c r="K248" s="45" t="e">
        <f>VLOOKUP(C248,'תוספת שלישית בכללים'!$A$2:$D$25,4,FALSE)</f>
        <v>#N/A</v>
      </c>
      <c r="L248" s="43"/>
      <c r="M248" s="43"/>
      <c r="N248" s="43"/>
      <c r="O248" s="43"/>
      <c r="P248" s="43"/>
      <c r="Q248" s="43"/>
      <c r="R248" s="43"/>
      <c r="S248" s="43"/>
      <c r="T248" s="43"/>
      <c r="U248" s="43"/>
      <c r="V248" s="43"/>
      <c r="W248" s="43"/>
      <c r="X248" s="43"/>
      <c r="Y248" s="46"/>
      <c r="Z248" s="43"/>
      <c r="AA248" s="46"/>
      <c r="AB248" s="43"/>
    </row>
    <row r="249" spans="1:28" x14ac:dyDescent="0.25">
      <c r="A249" s="42"/>
      <c r="B249" s="42"/>
      <c r="C249" s="42"/>
      <c r="D249" s="47"/>
      <c r="E249" s="47"/>
      <c r="F249" s="47"/>
      <c r="G249" s="44" t="e">
        <f>VLOOKUP('תכנית ניטור בסיסית'!C249,'תוספת שלישית בכללים'!$A$2:$D$25,2,FALSE)</f>
        <v>#N/A</v>
      </c>
      <c r="H249" s="47"/>
      <c r="I249" s="44" t="e">
        <f>VLOOKUP('תכנית ניטור בסיסית'!C249,'תוספת שלישית בכללים'!$A$2:$D$25,3,FALSE)</f>
        <v>#N/A</v>
      </c>
      <c r="J249" s="43"/>
      <c r="K249" s="45" t="e">
        <f>VLOOKUP(C249,'תוספת שלישית בכללים'!$A$2:$D$25,4,FALSE)</f>
        <v>#N/A</v>
      </c>
      <c r="L249" s="43"/>
      <c r="M249" s="43"/>
      <c r="N249" s="43"/>
      <c r="O249" s="43"/>
      <c r="P249" s="43"/>
      <c r="Q249" s="43"/>
      <c r="R249" s="43"/>
      <c r="S249" s="43"/>
      <c r="T249" s="43"/>
      <c r="U249" s="43"/>
      <c r="V249" s="43"/>
      <c r="W249" s="43"/>
      <c r="X249" s="43"/>
      <c r="Y249" s="46"/>
      <c r="Z249" s="43"/>
      <c r="AA249" s="46"/>
      <c r="AB249" s="43"/>
    </row>
    <row r="250" spans="1:28" x14ac:dyDescent="0.25">
      <c r="A250" s="42"/>
      <c r="B250" s="42"/>
      <c r="C250" s="42"/>
      <c r="D250" s="47"/>
      <c r="E250" s="47"/>
      <c r="F250" s="47"/>
      <c r="G250" s="44" t="e">
        <f>VLOOKUP('תכנית ניטור בסיסית'!C250,'תוספת שלישית בכללים'!$A$2:$D$25,2,FALSE)</f>
        <v>#N/A</v>
      </c>
      <c r="H250" s="47"/>
      <c r="I250" s="44" t="e">
        <f>VLOOKUP('תכנית ניטור בסיסית'!C250,'תוספת שלישית בכללים'!$A$2:$D$25,3,FALSE)</f>
        <v>#N/A</v>
      </c>
      <c r="J250" s="43"/>
      <c r="K250" s="45" t="e">
        <f>VLOOKUP(C250,'תוספת שלישית בכללים'!$A$2:$D$25,4,FALSE)</f>
        <v>#N/A</v>
      </c>
      <c r="L250" s="43"/>
      <c r="M250" s="43"/>
      <c r="N250" s="43"/>
      <c r="O250" s="43"/>
      <c r="P250" s="43"/>
      <c r="Q250" s="43"/>
      <c r="R250" s="43"/>
      <c r="S250" s="43"/>
      <c r="T250" s="43"/>
      <c r="U250" s="43"/>
      <c r="V250" s="43"/>
      <c r="W250" s="43"/>
      <c r="X250" s="43"/>
      <c r="Y250" s="46"/>
      <c r="Z250" s="43"/>
      <c r="AA250" s="46"/>
      <c r="AB250" s="43"/>
    </row>
    <row r="251" spans="1:28" x14ac:dyDescent="0.25">
      <c r="A251" s="42"/>
      <c r="B251" s="42"/>
      <c r="C251" s="42"/>
      <c r="D251" s="47"/>
      <c r="E251" s="47"/>
      <c r="F251" s="47"/>
      <c r="G251" s="44" t="e">
        <f>VLOOKUP('תכנית ניטור בסיסית'!C251,'תוספת שלישית בכללים'!$A$2:$D$25,2,FALSE)</f>
        <v>#N/A</v>
      </c>
      <c r="H251" s="47"/>
      <c r="I251" s="44" t="e">
        <f>VLOOKUP('תכנית ניטור בסיסית'!C251,'תוספת שלישית בכללים'!$A$2:$D$25,3,FALSE)</f>
        <v>#N/A</v>
      </c>
      <c r="J251" s="43"/>
      <c r="K251" s="45" t="e">
        <f>VLOOKUP(C251,'תוספת שלישית בכללים'!$A$2:$D$25,4,FALSE)</f>
        <v>#N/A</v>
      </c>
      <c r="L251" s="43"/>
      <c r="M251" s="43"/>
      <c r="N251" s="43"/>
      <c r="O251" s="43"/>
      <c r="P251" s="43"/>
      <c r="Q251" s="43"/>
      <c r="R251" s="43"/>
      <c r="S251" s="43"/>
      <c r="T251" s="43"/>
      <c r="U251" s="43"/>
      <c r="V251" s="43"/>
      <c r="W251" s="43"/>
      <c r="X251" s="43"/>
      <c r="Y251" s="46"/>
      <c r="Z251" s="43"/>
      <c r="AA251" s="46"/>
      <c r="AB251" s="43"/>
    </row>
    <row r="252" spans="1:28" x14ac:dyDescent="0.25">
      <c r="A252" s="42"/>
      <c r="B252" s="42"/>
      <c r="C252" s="42"/>
      <c r="D252" s="47"/>
      <c r="E252" s="47"/>
      <c r="F252" s="47"/>
      <c r="G252" s="44" t="e">
        <f>VLOOKUP('תכנית ניטור בסיסית'!C252,'תוספת שלישית בכללים'!$A$2:$D$25,2,FALSE)</f>
        <v>#N/A</v>
      </c>
      <c r="H252" s="47"/>
      <c r="I252" s="44" t="e">
        <f>VLOOKUP('תכנית ניטור בסיסית'!C252,'תוספת שלישית בכללים'!$A$2:$D$25,3,FALSE)</f>
        <v>#N/A</v>
      </c>
      <c r="J252" s="43"/>
      <c r="K252" s="45" t="e">
        <f>VLOOKUP(C252,'תוספת שלישית בכללים'!$A$2:$D$25,4,FALSE)</f>
        <v>#N/A</v>
      </c>
      <c r="L252" s="43"/>
      <c r="M252" s="43"/>
      <c r="N252" s="43"/>
      <c r="O252" s="43"/>
      <c r="P252" s="43"/>
      <c r="Q252" s="43"/>
      <c r="R252" s="43"/>
      <c r="S252" s="43"/>
      <c r="T252" s="43"/>
      <c r="U252" s="43"/>
      <c r="V252" s="43"/>
      <c r="W252" s="43"/>
      <c r="X252" s="43"/>
      <c r="Y252" s="46"/>
      <c r="Z252" s="43"/>
      <c r="AA252" s="46"/>
      <c r="AB252" s="43"/>
    </row>
    <row r="253" spans="1:28" x14ac:dyDescent="0.25">
      <c r="A253" s="42"/>
      <c r="B253" s="42"/>
      <c r="C253" s="42"/>
      <c r="D253" s="47"/>
      <c r="E253" s="47"/>
      <c r="F253" s="47"/>
      <c r="G253" s="44" t="e">
        <f>VLOOKUP('תכנית ניטור בסיסית'!C253,'תוספת שלישית בכללים'!$A$2:$D$25,2,FALSE)</f>
        <v>#N/A</v>
      </c>
      <c r="H253" s="47"/>
      <c r="I253" s="44" t="e">
        <f>VLOOKUP('תכנית ניטור בסיסית'!C253,'תוספת שלישית בכללים'!$A$2:$D$25,3,FALSE)</f>
        <v>#N/A</v>
      </c>
      <c r="J253" s="43"/>
      <c r="K253" s="45" t="e">
        <f>VLOOKUP(C253,'תוספת שלישית בכללים'!$A$2:$D$25,4,FALSE)</f>
        <v>#N/A</v>
      </c>
      <c r="L253" s="43"/>
      <c r="M253" s="43"/>
      <c r="N253" s="43"/>
      <c r="O253" s="43"/>
      <c r="P253" s="43"/>
      <c r="Q253" s="43"/>
      <c r="R253" s="43"/>
      <c r="S253" s="43"/>
      <c r="T253" s="43"/>
      <c r="U253" s="43"/>
      <c r="V253" s="43"/>
      <c r="W253" s="43"/>
      <c r="X253" s="43"/>
      <c r="Y253" s="46"/>
      <c r="Z253" s="43"/>
      <c r="AA253" s="46"/>
      <c r="AB253" s="43"/>
    </row>
    <row r="254" spans="1:28" x14ac:dyDescent="0.25">
      <c r="A254" s="42"/>
      <c r="B254" s="42"/>
      <c r="C254" s="42"/>
      <c r="D254" s="47"/>
      <c r="E254" s="47"/>
      <c r="F254" s="47"/>
      <c r="G254" s="44" t="e">
        <f>VLOOKUP('תכנית ניטור בסיסית'!C254,'תוספת שלישית בכללים'!$A$2:$D$25,2,FALSE)</f>
        <v>#N/A</v>
      </c>
      <c r="H254" s="47"/>
      <c r="I254" s="44" t="e">
        <f>VLOOKUP('תכנית ניטור בסיסית'!C254,'תוספת שלישית בכללים'!$A$2:$D$25,3,FALSE)</f>
        <v>#N/A</v>
      </c>
      <c r="J254" s="43"/>
      <c r="K254" s="45" t="e">
        <f>VLOOKUP(C254,'תוספת שלישית בכללים'!$A$2:$D$25,4,FALSE)</f>
        <v>#N/A</v>
      </c>
      <c r="L254" s="43"/>
      <c r="M254" s="43"/>
      <c r="N254" s="43"/>
      <c r="O254" s="43"/>
      <c r="P254" s="43"/>
      <c r="Q254" s="43"/>
      <c r="R254" s="43"/>
      <c r="S254" s="43"/>
      <c r="T254" s="43"/>
      <c r="U254" s="43"/>
      <c r="V254" s="43"/>
      <c r="W254" s="43"/>
      <c r="X254" s="43"/>
      <c r="Y254" s="46"/>
      <c r="Z254" s="43"/>
      <c r="AA254" s="46"/>
      <c r="AB254" s="43"/>
    </row>
    <row r="255" spans="1:28" x14ac:dyDescent="0.25">
      <c r="A255" s="42"/>
      <c r="B255" s="42"/>
      <c r="C255" s="42"/>
      <c r="D255" s="47"/>
      <c r="E255" s="47"/>
      <c r="F255" s="47"/>
      <c r="G255" s="44" t="e">
        <f>VLOOKUP('תכנית ניטור בסיסית'!C255,'תוספת שלישית בכללים'!$A$2:$D$25,2,FALSE)</f>
        <v>#N/A</v>
      </c>
      <c r="H255" s="47"/>
      <c r="I255" s="44" t="e">
        <f>VLOOKUP('תכנית ניטור בסיסית'!C255,'תוספת שלישית בכללים'!$A$2:$D$25,3,FALSE)</f>
        <v>#N/A</v>
      </c>
      <c r="J255" s="43"/>
      <c r="K255" s="45" t="e">
        <f>VLOOKUP(C255,'תוספת שלישית בכללים'!$A$2:$D$25,4,FALSE)</f>
        <v>#N/A</v>
      </c>
      <c r="L255" s="43"/>
      <c r="M255" s="43"/>
      <c r="N255" s="43"/>
      <c r="O255" s="43"/>
      <c r="P255" s="43"/>
      <c r="Q255" s="43"/>
      <c r="R255" s="43"/>
      <c r="S255" s="43"/>
      <c r="T255" s="43"/>
      <c r="U255" s="43"/>
      <c r="V255" s="43"/>
      <c r="W255" s="43"/>
      <c r="X255" s="43"/>
      <c r="Y255" s="46"/>
      <c r="Z255" s="43"/>
      <c r="AA255" s="46"/>
      <c r="AB255" s="43"/>
    </row>
    <row r="256" spans="1:28" x14ac:dyDescent="0.25">
      <c r="A256" s="42"/>
      <c r="B256" s="42"/>
      <c r="C256" s="42"/>
      <c r="D256" s="47"/>
      <c r="E256" s="47"/>
      <c r="F256" s="47"/>
      <c r="G256" s="44" t="e">
        <f>VLOOKUP('תכנית ניטור בסיסית'!C256,'תוספת שלישית בכללים'!$A$2:$D$25,2,FALSE)</f>
        <v>#N/A</v>
      </c>
      <c r="H256" s="47"/>
      <c r="I256" s="44" t="e">
        <f>VLOOKUP('תכנית ניטור בסיסית'!C256,'תוספת שלישית בכללים'!$A$2:$D$25,3,FALSE)</f>
        <v>#N/A</v>
      </c>
      <c r="J256" s="43"/>
      <c r="K256" s="45" t="e">
        <f>VLOOKUP(C256,'תוספת שלישית בכללים'!$A$2:$D$25,4,FALSE)</f>
        <v>#N/A</v>
      </c>
      <c r="L256" s="43"/>
      <c r="M256" s="43"/>
      <c r="N256" s="43"/>
      <c r="O256" s="43"/>
      <c r="P256" s="43"/>
      <c r="Q256" s="43"/>
      <c r="R256" s="43"/>
      <c r="S256" s="43"/>
      <c r="T256" s="43"/>
      <c r="U256" s="43"/>
      <c r="V256" s="43"/>
      <c r="W256" s="43"/>
      <c r="X256" s="43"/>
      <c r="Y256" s="46"/>
      <c r="Z256" s="43"/>
      <c r="AA256" s="46"/>
      <c r="AB256" s="43"/>
    </row>
    <row r="257" spans="1:28" x14ac:dyDescent="0.25">
      <c r="A257" s="42"/>
      <c r="B257" s="42"/>
      <c r="C257" s="42"/>
      <c r="D257" s="47"/>
      <c r="E257" s="47"/>
      <c r="F257" s="47"/>
      <c r="G257" s="44" t="e">
        <f>VLOOKUP('תכנית ניטור בסיסית'!C257,'תוספת שלישית בכללים'!$A$2:$D$25,2,FALSE)</f>
        <v>#N/A</v>
      </c>
      <c r="H257" s="47"/>
      <c r="I257" s="44" t="e">
        <f>VLOOKUP('תכנית ניטור בסיסית'!C257,'תוספת שלישית בכללים'!$A$2:$D$25,3,FALSE)</f>
        <v>#N/A</v>
      </c>
      <c r="J257" s="43"/>
      <c r="K257" s="45" t="e">
        <f>VLOOKUP(C257,'תוספת שלישית בכללים'!$A$2:$D$25,4,FALSE)</f>
        <v>#N/A</v>
      </c>
      <c r="L257" s="43"/>
      <c r="M257" s="43"/>
      <c r="N257" s="43"/>
      <c r="O257" s="43"/>
      <c r="P257" s="43"/>
      <c r="Q257" s="43"/>
      <c r="R257" s="43"/>
      <c r="S257" s="43"/>
      <c r="T257" s="43"/>
      <c r="U257" s="43"/>
      <c r="V257" s="43"/>
      <c r="W257" s="43"/>
      <c r="X257" s="43"/>
      <c r="Y257" s="46"/>
      <c r="Z257" s="43"/>
      <c r="AA257" s="46"/>
      <c r="AB257" s="43"/>
    </row>
    <row r="258" spans="1:28" x14ac:dyDescent="0.25">
      <c r="A258" s="42"/>
      <c r="B258" s="42"/>
      <c r="C258" s="42"/>
      <c r="D258" s="47"/>
      <c r="E258" s="47"/>
      <c r="F258" s="47"/>
      <c r="G258" s="44" t="e">
        <f>VLOOKUP('תכנית ניטור בסיסית'!C258,'תוספת שלישית בכללים'!$A$2:$D$25,2,FALSE)</f>
        <v>#N/A</v>
      </c>
      <c r="H258" s="47"/>
      <c r="I258" s="44" t="e">
        <f>VLOOKUP('תכנית ניטור בסיסית'!C258,'תוספת שלישית בכללים'!$A$2:$D$25,3,FALSE)</f>
        <v>#N/A</v>
      </c>
      <c r="J258" s="43"/>
      <c r="K258" s="45" t="e">
        <f>VLOOKUP(C258,'תוספת שלישית בכללים'!$A$2:$D$25,4,FALSE)</f>
        <v>#N/A</v>
      </c>
      <c r="L258" s="43"/>
      <c r="M258" s="43"/>
      <c r="N258" s="43"/>
      <c r="O258" s="43"/>
      <c r="P258" s="43"/>
      <c r="Q258" s="43"/>
      <c r="R258" s="43"/>
      <c r="S258" s="43"/>
      <c r="T258" s="43"/>
      <c r="U258" s="43"/>
      <c r="V258" s="43"/>
      <c r="W258" s="43"/>
      <c r="X258" s="43"/>
      <c r="Y258" s="46"/>
      <c r="Z258" s="43"/>
      <c r="AA258" s="46"/>
      <c r="AB258" s="43"/>
    </row>
    <row r="259" spans="1:28" x14ac:dyDescent="0.25">
      <c r="A259" s="42"/>
      <c r="B259" s="42"/>
      <c r="C259" s="42"/>
      <c r="D259" s="47"/>
      <c r="E259" s="47"/>
      <c r="F259" s="47"/>
      <c r="G259" s="44" t="e">
        <f>VLOOKUP('תכנית ניטור בסיסית'!C259,'תוספת שלישית בכללים'!$A$2:$D$25,2,FALSE)</f>
        <v>#N/A</v>
      </c>
      <c r="H259" s="47"/>
      <c r="I259" s="44" t="e">
        <f>VLOOKUP('תכנית ניטור בסיסית'!C259,'תוספת שלישית בכללים'!$A$2:$D$25,3,FALSE)</f>
        <v>#N/A</v>
      </c>
      <c r="J259" s="43"/>
      <c r="K259" s="45" t="e">
        <f>VLOOKUP(C259,'תוספת שלישית בכללים'!$A$2:$D$25,4,FALSE)</f>
        <v>#N/A</v>
      </c>
      <c r="L259" s="43"/>
      <c r="M259" s="43"/>
      <c r="N259" s="43"/>
      <c r="O259" s="43"/>
      <c r="P259" s="43"/>
      <c r="Q259" s="43"/>
      <c r="R259" s="43"/>
      <c r="S259" s="43"/>
      <c r="T259" s="43"/>
      <c r="U259" s="43"/>
      <c r="V259" s="43"/>
      <c r="W259" s="43"/>
      <c r="X259" s="43"/>
      <c r="Y259" s="46"/>
      <c r="Z259" s="43"/>
      <c r="AA259" s="46"/>
      <c r="AB259" s="43"/>
    </row>
    <row r="260" spans="1:28" x14ac:dyDescent="0.25">
      <c r="A260" s="42"/>
      <c r="B260" s="42"/>
      <c r="C260" s="42"/>
      <c r="D260" s="47"/>
      <c r="E260" s="47"/>
      <c r="F260" s="47"/>
      <c r="G260" s="44" t="e">
        <f>VLOOKUP('תכנית ניטור בסיסית'!C260,'תוספת שלישית בכללים'!$A$2:$D$25,2,FALSE)</f>
        <v>#N/A</v>
      </c>
      <c r="H260" s="47"/>
      <c r="I260" s="44" t="e">
        <f>VLOOKUP('תכנית ניטור בסיסית'!C260,'תוספת שלישית בכללים'!$A$2:$D$25,3,FALSE)</f>
        <v>#N/A</v>
      </c>
      <c r="J260" s="43"/>
      <c r="K260" s="45" t="e">
        <f>VLOOKUP(C260,'תוספת שלישית בכללים'!$A$2:$D$25,4,FALSE)</f>
        <v>#N/A</v>
      </c>
      <c r="L260" s="43"/>
      <c r="M260" s="43"/>
      <c r="N260" s="43"/>
      <c r="O260" s="43"/>
      <c r="P260" s="43"/>
      <c r="Q260" s="43"/>
      <c r="R260" s="43"/>
      <c r="S260" s="43"/>
      <c r="T260" s="43"/>
      <c r="U260" s="43"/>
      <c r="V260" s="43"/>
      <c r="W260" s="43"/>
      <c r="X260" s="43"/>
      <c r="Y260" s="46"/>
      <c r="Z260" s="43"/>
      <c r="AA260" s="46"/>
      <c r="AB260" s="43"/>
    </row>
    <row r="261" spans="1:28" x14ac:dyDescent="0.25">
      <c r="A261" s="42"/>
      <c r="B261" s="42"/>
      <c r="C261" s="42"/>
      <c r="D261" s="47"/>
      <c r="E261" s="47"/>
      <c r="F261" s="47"/>
      <c r="G261" s="44" t="e">
        <f>VLOOKUP('תכנית ניטור בסיסית'!C261,'תוספת שלישית בכללים'!$A$2:$D$25,2,FALSE)</f>
        <v>#N/A</v>
      </c>
      <c r="H261" s="47"/>
      <c r="I261" s="44" t="e">
        <f>VLOOKUP('תכנית ניטור בסיסית'!C261,'תוספת שלישית בכללים'!$A$2:$D$25,3,FALSE)</f>
        <v>#N/A</v>
      </c>
      <c r="J261" s="43"/>
      <c r="K261" s="45" t="e">
        <f>VLOOKUP(C261,'תוספת שלישית בכללים'!$A$2:$D$25,4,FALSE)</f>
        <v>#N/A</v>
      </c>
      <c r="L261" s="43"/>
      <c r="M261" s="43"/>
      <c r="N261" s="43"/>
      <c r="O261" s="43"/>
      <c r="P261" s="43"/>
      <c r="Q261" s="43"/>
      <c r="R261" s="43"/>
      <c r="S261" s="43"/>
      <c r="T261" s="43"/>
      <c r="U261" s="43"/>
      <c r="V261" s="43"/>
      <c r="W261" s="43"/>
      <c r="X261" s="43"/>
      <c r="Y261" s="46"/>
      <c r="Z261" s="43"/>
      <c r="AA261" s="46"/>
      <c r="AB261" s="43"/>
    </row>
    <row r="262" spans="1:28" x14ac:dyDescent="0.25">
      <c r="A262" s="42"/>
      <c r="B262" s="42"/>
      <c r="C262" s="42"/>
      <c r="D262" s="47"/>
      <c r="E262" s="47"/>
      <c r="F262" s="47"/>
      <c r="G262" s="44" t="e">
        <f>VLOOKUP('תכנית ניטור בסיסית'!C262,'תוספת שלישית בכללים'!$A$2:$D$25,2,FALSE)</f>
        <v>#N/A</v>
      </c>
      <c r="H262" s="47"/>
      <c r="I262" s="44" t="e">
        <f>VLOOKUP('תכנית ניטור בסיסית'!C262,'תוספת שלישית בכללים'!$A$2:$D$25,3,FALSE)</f>
        <v>#N/A</v>
      </c>
      <c r="J262" s="43"/>
      <c r="K262" s="45" t="e">
        <f>VLOOKUP(C262,'תוספת שלישית בכללים'!$A$2:$D$25,4,FALSE)</f>
        <v>#N/A</v>
      </c>
      <c r="L262" s="43"/>
      <c r="M262" s="43"/>
      <c r="N262" s="43"/>
      <c r="O262" s="43"/>
      <c r="P262" s="43"/>
      <c r="Q262" s="43"/>
      <c r="R262" s="43"/>
      <c r="S262" s="43"/>
      <c r="T262" s="43"/>
      <c r="U262" s="43"/>
      <c r="V262" s="43"/>
      <c r="W262" s="43"/>
      <c r="X262" s="43"/>
      <c r="Y262" s="46"/>
      <c r="Z262" s="43"/>
      <c r="AA262" s="46"/>
      <c r="AB262" s="43"/>
    </row>
    <row r="263" spans="1:28" x14ac:dyDescent="0.25">
      <c r="A263" s="42"/>
      <c r="B263" s="42"/>
      <c r="C263" s="42"/>
      <c r="D263" s="47"/>
      <c r="E263" s="47"/>
      <c r="F263" s="47"/>
      <c r="G263" s="44" t="e">
        <f>VLOOKUP('תכנית ניטור בסיסית'!C263,'תוספת שלישית בכללים'!$A$2:$D$25,2,FALSE)</f>
        <v>#N/A</v>
      </c>
      <c r="H263" s="47"/>
      <c r="I263" s="44" t="e">
        <f>VLOOKUP('תכנית ניטור בסיסית'!C263,'תוספת שלישית בכללים'!$A$2:$D$25,3,FALSE)</f>
        <v>#N/A</v>
      </c>
      <c r="J263" s="43"/>
      <c r="K263" s="45" t="e">
        <f>VLOOKUP(C263,'תוספת שלישית בכללים'!$A$2:$D$25,4,FALSE)</f>
        <v>#N/A</v>
      </c>
      <c r="L263" s="43"/>
      <c r="M263" s="43"/>
      <c r="N263" s="43"/>
      <c r="O263" s="43"/>
      <c r="P263" s="43"/>
      <c r="Q263" s="43"/>
      <c r="R263" s="43"/>
      <c r="S263" s="43"/>
      <c r="T263" s="43"/>
      <c r="U263" s="43"/>
      <c r="V263" s="43"/>
      <c r="W263" s="43"/>
      <c r="X263" s="43"/>
      <c r="Y263" s="46"/>
      <c r="Z263" s="43"/>
      <c r="AA263" s="46"/>
      <c r="AB263" s="43"/>
    </row>
    <row r="264" spans="1:28" x14ac:dyDescent="0.25">
      <c r="A264" s="42"/>
      <c r="B264" s="42"/>
      <c r="C264" s="42"/>
      <c r="D264" s="47"/>
      <c r="E264" s="47"/>
      <c r="F264" s="47"/>
      <c r="G264" s="44" t="e">
        <f>VLOOKUP('תכנית ניטור בסיסית'!C264,'תוספת שלישית בכללים'!$A$2:$D$25,2,FALSE)</f>
        <v>#N/A</v>
      </c>
      <c r="H264" s="47"/>
      <c r="I264" s="44" t="e">
        <f>VLOOKUP('תכנית ניטור בסיסית'!C264,'תוספת שלישית בכללים'!$A$2:$D$25,3,FALSE)</f>
        <v>#N/A</v>
      </c>
      <c r="J264" s="43"/>
      <c r="K264" s="45" t="e">
        <f>VLOOKUP(C264,'תוספת שלישית בכללים'!$A$2:$D$25,4,FALSE)</f>
        <v>#N/A</v>
      </c>
      <c r="L264" s="43"/>
      <c r="M264" s="43"/>
      <c r="N264" s="43"/>
      <c r="O264" s="43"/>
      <c r="P264" s="43"/>
      <c r="Q264" s="43"/>
      <c r="R264" s="43"/>
      <c r="S264" s="43"/>
      <c r="T264" s="43"/>
      <c r="U264" s="43"/>
      <c r="V264" s="43"/>
      <c r="W264" s="43"/>
      <c r="X264" s="43"/>
      <c r="Y264" s="46"/>
      <c r="Z264" s="43"/>
      <c r="AA264" s="46"/>
      <c r="AB264" s="43"/>
    </row>
    <row r="265" spans="1:28" x14ac:dyDescent="0.25">
      <c r="A265" s="42"/>
      <c r="B265" s="42"/>
      <c r="C265" s="42"/>
      <c r="D265" s="47"/>
      <c r="E265" s="47"/>
      <c r="F265" s="47"/>
      <c r="G265" s="44" t="e">
        <f>VLOOKUP('תכנית ניטור בסיסית'!C265,'תוספת שלישית בכללים'!$A$2:$D$25,2,FALSE)</f>
        <v>#N/A</v>
      </c>
      <c r="H265" s="47"/>
      <c r="I265" s="44" t="e">
        <f>VLOOKUP('תכנית ניטור בסיסית'!C265,'תוספת שלישית בכללים'!$A$2:$D$25,3,FALSE)</f>
        <v>#N/A</v>
      </c>
      <c r="J265" s="43"/>
      <c r="K265" s="45" t="e">
        <f>VLOOKUP(C265,'תוספת שלישית בכללים'!$A$2:$D$25,4,FALSE)</f>
        <v>#N/A</v>
      </c>
      <c r="L265" s="43"/>
      <c r="M265" s="43"/>
      <c r="N265" s="43"/>
      <c r="O265" s="43"/>
      <c r="P265" s="43"/>
      <c r="Q265" s="43"/>
      <c r="R265" s="43"/>
      <c r="S265" s="43"/>
      <c r="T265" s="43"/>
      <c r="U265" s="43"/>
      <c r="V265" s="43"/>
      <c r="W265" s="43"/>
      <c r="X265" s="43"/>
      <c r="Y265" s="46"/>
      <c r="Z265" s="43"/>
      <c r="AA265" s="46"/>
      <c r="AB265" s="43"/>
    </row>
    <row r="266" spans="1:28" x14ac:dyDescent="0.25">
      <c r="A266" s="42"/>
      <c r="B266" s="42"/>
      <c r="C266" s="42"/>
      <c r="D266" s="47"/>
      <c r="E266" s="47"/>
      <c r="F266" s="47"/>
      <c r="G266" s="44" t="e">
        <f>VLOOKUP('תכנית ניטור בסיסית'!C266,'תוספת שלישית בכללים'!$A$2:$D$25,2,FALSE)</f>
        <v>#N/A</v>
      </c>
      <c r="H266" s="47"/>
      <c r="I266" s="44" t="e">
        <f>VLOOKUP('תכנית ניטור בסיסית'!C266,'תוספת שלישית בכללים'!$A$2:$D$25,3,FALSE)</f>
        <v>#N/A</v>
      </c>
      <c r="J266" s="43"/>
      <c r="K266" s="45" t="e">
        <f>VLOOKUP(C266,'תוספת שלישית בכללים'!$A$2:$D$25,4,FALSE)</f>
        <v>#N/A</v>
      </c>
      <c r="L266" s="43"/>
      <c r="M266" s="43"/>
      <c r="N266" s="43"/>
      <c r="O266" s="43"/>
      <c r="P266" s="43"/>
      <c r="Q266" s="43"/>
      <c r="R266" s="43"/>
      <c r="S266" s="43"/>
      <c r="T266" s="43"/>
      <c r="U266" s="43"/>
      <c r="V266" s="43"/>
      <c r="W266" s="43"/>
      <c r="X266" s="43"/>
      <c r="Y266" s="46"/>
      <c r="Z266" s="43"/>
      <c r="AA266" s="46"/>
      <c r="AB266" s="43"/>
    </row>
    <row r="267" spans="1:28" x14ac:dyDescent="0.25">
      <c r="A267" s="42"/>
      <c r="B267" s="42"/>
      <c r="C267" s="42"/>
      <c r="D267" s="47"/>
      <c r="E267" s="47"/>
      <c r="F267" s="47"/>
      <c r="G267" s="44" t="e">
        <f>VLOOKUP('תכנית ניטור בסיסית'!C267,'תוספת שלישית בכללים'!$A$2:$D$25,2,FALSE)</f>
        <v>#N/A</v>
      </c>
      <c r="H267" s="47"/>
      <c r="I267" s="44" t="e">
        <f>VLOOKUP('תכנית ניטור בסיסית'!C267,'תוספת שלישית בכללים'!$A$2:$D$25,3,FALSE)</f>
        <v>#N/A</v>
      </c>
      <c r="J267" s="43"/>
      <c r="K267" s="45" t="e">
        <f>VLOOKUP(C267,'תוספת שלישית בכללים'!$A$2:$D$25,4,FALSE)</f>
        <v>#N/A</v>
      </c>
      <c r="L267" s="43"/>
      <c r="M267" s="43"/>
      <c r="N267" s="43"/>
      <c r="O267" s="43"/>
      <c r="P267" s="43"/>
      <c r="Q267" s="43"/>
      <c r="R267" s="43"/>
      <c r="S267" s="43"/>
      <c r="T267" s="43"/>
      <c r="U267" s="43"/>
      <c r="V267" s="43"/>
      <c r="W267" s="43"/>
      <c r="X267" s="43"/>
      <c r="Y267" s="46"/>
      <c r="Z267" s="43"/>
      <c r="AA267" s="46"/>
      <c r="AB267" s="43"/>
    </row>
    <row r="268" spans="1:28" x14ac:dyDescent="0.25">
      <c r="A268" s="42"/>
      <c r="B268" s="42"/>
      <c r="C268" s="42"/>
      <c r="D268" s="47"/>
      <c r="E268" s="47"/>
      <c r="F268" s="47"/>
      <c r="G268" s="44" t="e">
        <f>VLOOKUP('תכנית ניטור בסיסית'!C268,'תוספת שלישית בכללים'!$A$2:$D$25,2,FALSE)</f>
        <v>#N/A</v>
      </c>
      <c r="H268" s="47"/>
      <c r="I268" s="44" t="e">
        <f>VLOOKUP('תכנית ניטור בסיסית'!C268,'תוספת שלישית בכללים'!$A$2:$D$25,3,FALSE)</f>
        <v>#N/A</v>
      </c>
      <c r="J268" s="43"/>
      <c r="K268" s="45" t="e">
        <f>VLOOKUP(C268,'תוספת שלישית בכללים'!$A$2:$D$25,4,FALSE)</f>
        <v>#N/A</v>
      </c>
      <c r="L268" s="43"/>
      <c r="M268" s="43"/>
      <c r="N268" s="43"/>
      <c r="O268" s="43"/>
      <c r="P268" s="43"/>
      <c r="Q268" s="43"/>
      <c r="R268" s="43"/>
      <c r="S268" s="43"/>
      <c r="T268" s="43"/>
      <c r="U268" s="43"/>
      <c r="V268" s="43"/>
      <c r="W268" s="43"/>
      <c r="X268" s="43"/>
      <c r="Y268" s="46"/>
      <c r="Z268" s="43"/>
      <c r="AA268" s="46"/>
      <c r="AB268" s="43"/>
    </row>
    <row r="269" spans="1:28" ht="15.75" customHeight="1" x14ac:dyDescent="0.25">
      <c r="A269" s="42"/>
      <c r="B269" s="42"/>
      <c r="C269" s="42"/>
      <c r="D269" s="47"/>
      <c r="E269" s="47"/>
      <c r="F269" s="47"/>
      <c r="G269" s="44" t="e">
        <f>VLOOKUP('תכנית ניטור בסיסית'!C269,'תוספת שלישית בכללים'!$A$2:$D$25,2,FALSE)</f>
        <v>#N/A</v>
      </c>
      <c r="H269" s="47"/>
      <c r="I269" s="44" t="e">
        <f>VLOOKUP('תכנית ניטור בסיסית'!C269,'תוספת שלישית בכללים'!$A$2:$D$25,3,FALSE)</f>
        <v>#N/A</v>
      </c>
      <c r="J269" s="43"/>
      <c r="K269" s="45" t="e">
        <f>VLOOKUP(C269,'תוספת שלישית בכללים'!$A$2:$D$25,4,FALSE)</f>
        <v>#N/A</v>
      </c>
      <c r="L269" s="43"/>
      <c r="M269" s="43"/>
      <c r="N269" s="43"/>
      <c r="O269" s="43"/>
      <c r="P269" s="43"/>
      <c r="Q269" s="43"/>
      <c r="R269" s="43"/>
      <c r="S269" s="43"/>
      <c r="T269" s="43"/>
      <c r="U269" s="43"/>
      <c r="V269" s="43"/>
      <c r="W269" s="43"/>
      <c r="X269" s="43"/>
      <c r="Y269" s="46"/>
      <c r="Z269" s="43"/>
      <c r="AA269" s="46"/>
      <c r="AB269" s="43"/>
    </row>
    <row r="270" spans="1:28" x14ac:dyDescent="0.25">
      <c r="A270" s="42"/>
      <c r="B270" s="42"/>
      <c r="C270" s="42"/>
      <c r="D270" s="47"/>
      <c r="E270" s="47"/>
      <c r="F270" s="47"/>
      <c r="G270" s="44" t="e">
        <f>VLOOKUP('תכנית ניטור בסיסית'!C270,'תוספת שלישית בכללים'!$A$2:$D$25,2,FALSE)</f>
        <v>#N/A</v>
      </c>
      <c r="H270" s="47"/>
      <c r="I270" s="44" t="e">
        <f>VLOOKUP('תכנית ניטור בסיסית'!C270,'תוספת שלישית בכללים'!$A$2:$D$25,3,FALSE)</f>
        <v>#N/A</v>
      </c>
      <c r="J270" s="43"/>
      <c r="K270" s="45" t="e">
        <f>VLOOKUP(C270,'תוספת שלישית בכללים'!$A$2:$D$25,4,FALSE)</f>
        <v>#N/A</v>
      </c>
      <c r="L270" s="43"/>
      <c r="M270" s="43"/>
      <c r="N270" s="43"/>
      <c r="O270" s="43"/>
      <c r="P270" s="43"/>
      <c r="Q270" s="43"/>
      <c r="R270" s="43"/>
      <c r="S270" s="43"/>
      <c r="T270" s="43"/>
      <c r="U270" s="43"/>
      <c r="V270" s="43"/>
      <c r="W270" s="43"/>
      <c r="X270" s="43"/>
      <c r="Y270" s="46"/>
      <c r="Z270" s="43"/>
      <c r="AA270" s="46"/>
      <c r="AB270" s="43"/>
    </row>
    <row r="271" spans="1:28" x14ac:dyDescent="0.25">
      <c r="A271" s="42"/>
      <c r="B271" s="42"/>
      <c r="C271" s="42"/>
      <c r="D271" s="47"/>
      <c r="E271" s="47"/>
      <c r="F271" s="47"/>
      <c r="G271" s="44" t="e">
        <f>VLOOKUP('תכנית ניטור בסיסית'!C271,'תוספת שלישית בכללים'!$A$2:$D$25,2,FALSE)</f>
        <v>#N/A</v>
      </c>
      <c r="H271" s="47"/>
      <c r="I271" s="44" t="e">
        <f>VLOOKUP('תכנית ניטור בסיסית'!C271,'תוספת שלישית בכללים'!$A$2:$D$25,3,FALSE)</f>
        <v>#N/A</v>
      </c>
      <c r="J271" s="43"/>
      <c r="K271" s="45" t="e">
        <f>VLOOKUP(C271,'תוספת שלישית בכללים'!$A$2:$D$25,4,FALSE)</f>
        <v>#N/A</v>
      </c>
      <c r="L271" s="43"/>
      <c r="M271" s="43"/>
      <c r="N271" s="43"/>
      <c r="O271" s="43"/>
      <c r="P271" s="43"/>
      <c r="Q271" s="43"/>
      <c r="R271" s="43"/>
      <c r="S271" s="43"/>
      <c r="T271" s="43"/>
      <c r="U271" s="43"/>
      <c r="V271" s="43"/>
      <c r="W271" s="43"/>
      <c r="X271" s="43"/>
      <c r="Y271" s="46"/>
      <c r="Z271" s="43"/>
      <c r="AA271" s="46"/>
      <c r="AB271" s="43"/>
    </row>
    <row r="272" spans="1:28" x14ac:dyDescent="0.25">
      <c r="A272" s="42"/>
      <c r="B272" s="42"/>
      <c r="C272" s="42"/>
      <c r="D272" s="47"/>
      <c r="E272" s="47"/>
      <c r="F272" s="47"/>
      <c r="G272" s="44" t="e">
        <f>VLOOKUP('תכנית ניטור בסיסית'!C272,'תוספת שלישית בכללים'!$A$2:$D$25,2,FALSE)</f>
        <v>#N/A</v>
      </c>
      <c r="H272" s="47"/>
      <c r="I272" s="44" t="e">
        <f>VLOOKUP('תכנית ניטור בסיסית'!C272,'תוספת שלישית בכללים'!$A$2:$D$25,3,FALSE)</f>
        <v>#N/A</v>
      </c>
      <c r="J272" s="43"/>
      <c r="K272" s="45" t="e">
        <f>VLOOKUP(C272,'תוספת שלישית בכללים'!$A$2:$D$25,4,FALSE)</f>
        <v>#N/A</v>
      </c>
      <c r="L272" s="43"/>
      <c r="M272" s="43"/>
      <c r="N272" s="43"/>
      <c r="O272" s="43"/>
      <c r="P272" s="43"/>
      <c r="Q272" s="43"/>
      <c r="R272" s="43"/>
      <c r="S272" s="43"/>
      <c r="T272" s="43"/>
      <c r="U272" s="43"/>
      <c r="V272" s="43"/>
      <c r="W272" s="43"/>
      <c r="X272" s="43"/>
      <c r="Y272" s="46"/>
      <c r="Z272" s="43"/>
      <c r="AA272" s="46"/>
      <c r="AB272" s="43"/>
    </row>
    <row r="273" spans="1:28" x14ac:dyDescent="0.25">
      <c r="A273" s="42"/>
      <c r="B273" s="42"/>
      <c r="C273" s="42"/>
      <c r="D273" s="47"/>
      <c r="E273" s="47"/>
      <c r="F273" s="47"/>
      <c r="G273" s="44" t="e">
        <f>VLOOKUP('תכנית ניטור בסיסית'!C273,'תוספת שלישית בכללים'!$A$2:$D$25,2,FALSE)</f>
        <v>#N/A</v>
      </c>
      <c r="H273" s="47"/>
      <c r="I273" s="44" t="e">
        <f>VLOOKUP('תכנית ניטור בסיסית'!C273,'תוספת שלישית בכללים'!$A$2:$D$25,3,FALSE)</f>
        <v>#N/A</v>
      </c>
      <c r="J273" s="43"/>
      <c r="K273" s="45" t="e">
        <f>VLOOKUP(C273,'תוספת שלישית בכללים'!$A$2:$D$25,4,FALSE)</f>
        <v>#N/A</v>
      </c>
      <c r="L273" s="43"/>
      <c r="M273" s="43"/>
      <c r="N273" s="43"/>
      <c r="O273" s="43"/>
      <c r="P273" s="43"/>
      <c r="Q273" s="43"/>
      <c r="R273" s="43"/>
      <c r="S273" s="43"/>
      <c r="T273" s="43"/>
      <c r="U273" s="43"/>
      <c r="V273" s="43"/>
      <c r="W273" s="43"/>
      <c r="X273" s="43"/>
      <c r="Y273" s="46"/>
      <c r="Z273" s="43"/>
      <c r="AA273" s="46"/>
      <c r="AB273" s="43"/>
    </row>
    <row r="274" spans="1:28" x14ac:dyDescent="0.25">
      <c r="A274" s="42"/>
      <c r="B274" s="42"/>
      <c r="C274" s="42"/>
      <c r="D274" s="47"/>
      <c r="E274" s="47"/>
      <c r="F274" s="47"/>
      <c r="G274" s="44" t="e">
        <f>VLOOKUP('תכנית ניטור בסיסית'!C274,'תוספת שלישית בכללים'!$A$2:$D$25,2,FALSE)</f>
        <v>#N/A</v>
      </c>
      <c r="H274" s="47"/>
      <c r="I274" s="44" t="e">
        <f>VLOOKUP('תכנית ניטור בסיסית'!C274,'תוספת שלישית בכללים'!$A$2:$D$25,3,FALSE)</f>
        <v>#N/A</v>
      </c>
      <c r="J274" s="43"/>
      <c r="K274" s="45" t="e">
        <f>VLOOKUP(C274,'תוספת שלישית בכללים'!$A$2:$D$25,4,FALSE)</f>
        <v>#N/A</v>
      </c>
      <c r="L274" s="43"/>
      <c r="M274" s="43"/>
      <c r="N274" s="43"/>
      <c r="O274" s="43"/>
      <c r="P274" s="43"/>
      <c r="Q274" s="43"/>
      <c r="R274" s="43"/>
      <c r="S274" s="43"/>
      <c r="T274" s="43"/>
      <c r="U274" s="43"/>
      <c r="V274" s="43"/>
      <c r="W274" s="43"/>
      <c r="X274" s="43"/>
      <c r="Y274" s="46"/>
      <c r="Z274" s="43"/>
      <c r="AA274" s="46"/>
      <c r="AB274" s="43"/>
    </row>
    <row r="275" spans="1:28" x14ac:dyDescent="0.25">
      <c r="A275" s="42"/>
      <c r="B275" s="42"/>
      <c r="C275" s="42"/>
      <c r="D275" s="47"/>
      <c r="E275" s="47"/>
      <c r="F275" s="47"/>
      <c r="G275" s="44" t="e">
        <f>VLOOKUP('תכנית ניטור בסיסית'!C275,'תוספת שלישית בכללים'!$A$2:$D$25,2,FALSE)</f>
        <v>#N/A</v>
      </c>
      <c r="H275" s="47"/>
      <c r="I275" s="44" t="e">
        <f>VLOOKUP('תכנית ניטור בסיסית'!C275,'תוספת שלישית בכללים'!$A$2:$D$25,3,FALSE)</f>
        <v>#N/A</v>
      </c>
      <c r="J275" s="43"/>
      <c r="K275" s="45" t="e">
        <f>VLOOKUP(C275,'תוספת שלישית בכללים'!$A$2:$D$25,4,FALSE)</f>
        <v>#N/A</v>
      </c>
      <c r="L275" s="43"/>
      <c r="M275" s="43"/>
      <c r="N275" s="43"/>
      <c r="O275" s="43"/>
      <c r="P275" s="43"/>
      <c r="Q275" s="43"/>
      <c r="R275" s="43"/>
      <c r="S275" s="43"/>
      <c r="T275" s="43"/>
      <c r="U275" s="43"/>
      <c r="V275" s="43"/>
      <c r="W275" s="43"/>
      <c r="X275" s="43"/>
      <c r="Y275" s="46"/>
      <c r="Z275" s="43"/>
      <c r="AA275" s="46"/>
      <c r="AB275" s="43"/>
    </row>
    <row r="276" spans="1:28" x14ac:dyDescent="0.25">
      <c r="A276" s="42"/>
      <c r="B276" s="42"/>
      <c r="C276" s="42"/>
      <c r="D276" s="47"/>
      <c r="E276" s="47"/>
      <c r="F276" s="47"/>
      <c r="G276" s="44" t="e">
        <f>VLOOKUP('תכנית ניטור בסיסית'!C276,'תוספת שלישית בכללים'!$A$2:$D$25,2,FALSE)</f>
        <v>#N/A</v>
      </c>
      <c r="H276" s="47"/>
      <c r="I276" s="44" t="e">
        <f>VLOOKUP('תכנית ניטור בסיסית'!C276,'תוספת שלישית בכללים'!$A$2:$D$25,3,FALSE)</f>
        <v>#N/A</v>
      </c>
      <c r="J276" s="43"/>
      <c r="K276" s="45" t="e">
        <f>VLOOKUP(C276,'תוספת שלישית בכללים'!$A$2:$D$25,4,FALSE)</f>
        <v>#N/A</v>
      </c>
      <c r="L276" s="43"/>
      <c r="M276" s="43"/>
      <c r="N276" s="43"/>
      <c r="O276" s="43"/>
      <c r="P276" s="43"/>
      <c r="Q276" s="43"/>
      <c r="R276" s="43"/>
      <c r="S276" s="43"/>
      <c r="T276" s="43"/>
      <c r="U276" s="43"/>
      <c r="V276" s="43"/>
      <c r="W276" s="43"/>
      <c r="X276" s="43"/>
      <c r="Y276" s="46"/>
      <c r="Z276" s="43"/>
      <c r="AA276" s="46"/>
      <c r="AB276" s="43"/>
    </row>
    <row r="277" spans="1:28" x14ac:dyDescent="0.25">
      <c r="A277" s="42"/>
      <c r="B277" s="42"/>
      <c r="C277" s="42"/>
      <c r="D277" s="47"/>
      <c r="E277" s="47"/>
      <c r="F277" s="47"/>
      <c r="G277" s="44" t="e">
        <f>VLOOKUP('תכנית ניטור בסיסית'!C277,'תוספת שלישית בכללים'!$A$2:$D$25,2,FALSE)</f>
        <v>#N/A</v>
      </c>
      <c r="H277" s="47"/>
      <c r="I277" s="44" t="e">
        <f>VLOOKUP('תכנית ניטור בסיסית'!C277,'תוספת שלישית בכללים'!$A$2:$D$25,3,FALSE)</f>
        <v>#N/A</v>
      </c>
      <c r="J277" s="43"/>
      <c r="K277" s="45" t="e">
        <f>VLOOKUP(C277,'תוספת שלישית בכללים'!$A$2:$D$25,4,FALSE)</f>
        <v>#N/A</v>
      </c>
      <c r="L277" s="43"/>
      <c r="M277" s="43"/>
      <c r="N277" s="43"/>
      <c r="O277" s="43"/>
      <c r="P277" s="43"/>
      <c r="Q277" s="43"/>
      <c r="R277" s="43"/>
      <c r="S277" s="43"/>
      <c r="T277" s="43"/>
      <c r="U277" s="43"/>
      <c r="V277" s="43"/>
      <c r="W277" s="43"/>
      <c r="X277" s="43"/>
      <c r="Y277" s="46"/>
      <c r="Z277" s="43"/>
      <c r="AA277" s="46"/>
      <c r="AB277" s="43"/>
    </row>
    <row r="278" spans="1:28" x14ac:dyDescent="0.25">
      <c r="A278" s="42"/>
      <c r="B278" s="42"/>
      <c r="C278" s="42"/>
      <c r="D278" s="47"/>
      <c r="E278" s="47"/>
      <c r="F278" s="47"/>
      <c r="G278" s="44" t="e">
        <f>VLOOKUP('תכנית ניטור בסיסית'!C278,'תוספת שלישית בכללים'!$A$2:$D$25,2,FALSE)</f>
        <v>#N/A</v>
      </c>
      <c r="H278" s="47"/>
      <c r="I278" s="44" t="e">
        <f>VLOOKUP('תכנית ניטור בסיסית'!C278,'תוספת שלישית בכללים'!$A$2:$D$25,3,FALSE)</f>
        <v>#N/A</v>
      </c>
      <c r="J278" s="43"/>
      <c r="K278" s="45" t="e">
        <f>VLOOKUP(C278,'תוספת שלישית בכללים'!$A$2:$D$25,4,FALSE)</f>
        <v>#N/A</v>
      </c>
      <c r="L278" s="43"/>
      <c r="M278" s="43"/>
      <c r="N278" s="43"/>
      <c r="O278" s="43"/>
      <c r="P278" s="43"/>
      <c r="Q278" s="43"/>
      <c r="R278" s="43"/>
      <c r="S278" s="43"/>
      <c r="T278" s="43"/>
      <c r="U278" s="43"/>
      <c r="V278" s="43"/>
      <c r="W278" s="43"/>
      <c r="X278" s="43"/>
      <c r="Y278" s="46"/>
      <c r="Z278" s="43"/>
      <c r="AA278" s="46"/>
      <c r="AB278" s="43"/>
    </row>
    <row r="279" spans="1:28" x14ac:dyDescent="0.25">
      <c r="A279" s="42"/>
      <c r="B279" s="42"/>
      <c r="C279" s="42"/>
      <c r="D279" s="47"/>
      <c r="E279" s="47"/>
      <c r="F279" s="47"/>
      <c r="G279" s="44" t="e">
        <f>VLOOKUP('תכנית ניטור בסיסית'!C279,'תוספת שלישית בכללים'!$A$2:$D$25,2,FALSE)</f>
        <v>#N/A</v>
      </c>
      <c r="H279" s="47"/>
      <c r="I279" s="44" t="e">
        <f>VLOOKUP('תכנית ניטור בסיסית'!C279,'תוספת שלישית בכללים'!$A$2:$D$25,3,FALSE)</f>
        <v>#N/A</v>
      </c>
      <c r="J279" s="43"/>
      <c r="K279" s="45" t="e">
        <f>VLOOKUP(C279,'תוספת שלישית בכללים'!$A$2:$D$25,4,FALSE)</f>
        <v>#N/A</v>
      </c>
      <c r="L279" s="43"/>
      <c r="M279" s="43"/>
      <c r="N279" s="43"/>
      <c r="O279" s="43"/>
      <c r="P279" s="43"/>
      <c r="Q279" s="43"/>
      <c r="R279" s="43"/>
      <c r="S279" s="43"/>
      <c r="T279" s="43"/>
      <c r="U279" s="43"/>
      <c r="V279" s="43"/>
      <c r="W279" s="43"/>
      <c r="X279" s="43"/>
      <c r="Y279" s="46"/>
      <c r="Z279" s="43"/>
      <c r="AA279" s="46"/>
      <c r="AB279" s="43"/>
    </row>
    <row r="280" spans="1:28" x14ac:dyDescent="0.25">
      <c r="A280" s="42"/>
      <c r="B280" s="42"/>
      <c r="C280" s="42"/>
      <c r="D280" s="47"/>
      <c r="E280" s="47"/>
      <c r="F280" s="47"/>
      <c r="G280" s="44" t="e">
        <f>VLOOKUP('תכנית ניטור בסיסית'!C280,'תוספת שלישית בכללים'!$A$2:$D$25,2,FALSE)</f>
        <v>#N/A</v>
      </c>
      <c r="H280" s="47"/>
      <c r="I280" s="44" t="e">
        <f>VLOOKUP('תכנית ניטור בסיסית'!C280,'תוספת שלישית בכללים'!$A$2:$D$25,3,FALSE)</f>
        <v>#N/A</v>
      </c>
      <c r="J280" s="43"/>
      <c r="K280" s="45" t="e">
        <f>VLOOKUP(C280,'תוספת שלישית בכללים'!$A$2:$D$25,4,FALSE)</f>
        <v>#N/A</v>
      </c>
      <c r="L280" s="43"/>
      <c r="M280" s="43"/>
      <c r="N280" s="43"/>
      <c r="O280" s="43"/>
      <c r="P280" s="43"/>
      <c r="Q280" s="43"/>
      <c r="R280" s="43"/>
      <c r="S280" s="43"/>
      <c r="T280" s="43"/>
      <c r="U280" s="43"/>
      <c r="V280" s="43"/>
      <c r="W280" s="43"/>
      <c r="X280" s="43"/>
      <c r="Y280" s="46"/>
      <c r="Z280" s="43"/>
      <c r="AA280" s="46"/>
      <c r="AB280" s="43"/>
    </row>
    <row r="281" spans="1:28" x14ac:dyDescent="0.25">
      <c r="A281" s="42"/>
      <c r="B281" s="42"/>
      <c r="C281" s="42"/>
      <c r="D281" s="47"/>
      <c r="E281" s="47"/>
      <c r="F281" s="47"/>
      <c r="G281" s="44" t="e">
        <f>VLOOKUP('תכנית ניטור בסיסית'!C281,'תוספת שלישית בכללים'!$A$2:$D$25,2,FALSE)</f>
        <v>#N/A</v>
      </c>
      <c r="H281" s="47"/>
      <c r="I281" s="44" t="e">
        <f>VLOOKUP('תכנית ניטור בסיסית'!C281,'תוספת שלישית בכללים'!$A$2:$D$25,3,FALSE)</f>
        <v>#N/A</v>
      </c>
      <c r="J281" s="43"/>
      <c r="K281" s="45" t="e">
        <f>VLOOKUP(C281,'תוספת שלישית בכללים'!$A$2:$D$25,4,FALSE)</f>
        <v>#N/A</v>
      </c>
      <c r="L281" s="43"/>
      <c r="M281" s="43"/>
      <c r="N281" s="43"/>
      <c r="O281" s="43"/>
      <c r="P281" s="43"/>
      <c r="Q281" s="43"/>
      <c r="R281" s="43"/>
      <c r="S281" s="43"/>
      <c r="T281" s="43"/>
      <c r="U281" s="43"/>
      <c r="V281" s="43"/>
      <c r="W281" s="43"/>
      <c r="X281" s="43"/>
      <c r="Y281" s="46"/>
      <c r="Z281" s="43"/>
      <c r="AA281" s="46"/>
      <c r="AB281" s="43"/>
    </row>
    <row r="282" spans="1:28" x14ac:dyDescent="0.25">
      <c r="A282" s="42"/>
      <c r="B282" s="42"/>
      <c r="C282" s="42"/>
      <c r="D282" s="47"/>
      <c r="E282" s="47"/>
      <c r="F282" s="47"/>
      <c r="G282" s="44" t="e">
        <f>VLOOKUP('תכנית ניטור בסיסית'!C282,'תוספת שלישית בכללים'!$A$2:$D$25,2,FALSE)</f>
        <v>#N/A</v>
      </c>
      <c r="H282" s="47"/>
      <c r="I282" s="44" t="e">
        <f>VLOOKUP('תכנית ניטור בסיסית'!C282,'תוספת שלישית בכללים'!$A$2:$D$25,3,FALSE)</f>
        <v>#N/A</v>
      </c>
      <c r="J282" s="43"/>
      <c r="K282" s="45" t="e">
        <f>VLOOKUP(C282,'תוספת שלישית בכללים'!$A$2:$D$25,4,FALSE)</f>
        <v>#N/A</v>
      </c>
      <c r="L282" s="43"/>
      <c r="M282" s="43"/>
      <c r="N282" s="43"/>
      <c r="O282" s="43"/>
      <c r="P282" s="43"/>
      <c r="Q282" s="43"/>
      <c r="R282" s="43"/>
      <c r="S282" s="43"/>
      <c r="T282" s="43"/>
      <c r="U282" s="43"/>
      <c r="V282" s="43"/>
      <c r="W282" s="43"/>
      <c r="X282" s="43"/>
      <c r="Y282" s="46"/>
      <c r="Z282" s="43"/>
      <c r="AA282" s="46"/>
      <c r="AB282" s="43"/>
    </row>
    <row r="283" spans="1:28" x14ac:dyDescent="0.25">
      <c r="A283" s="42"/>
      <c r="B283" s="42"/>
      <c r="C283" s="42"/>
      <c r="D283" s="47"/>
      <c r="E283" s="47"/>
      <c r="F283" s="47"/>
      <c r="G283" s="44" t="e">
        <f>VLOOKUP('תכנית ניטור בסיסית'!C283,'תוספת שלישית בכללים'!$A$2:$D$25,2,FALSE)</f>
        <v>#N/A</v>
      </c>
      <c r="H283" s="47"/>
      <c r="I283" s="44" t="e">
        <f>VLOOKUP('תכנית ניטור בסיסית'!C283,'תוספת שלישית בכללים'!$A$2:$D$25,3,FALSE)</f>
        <v>#N/A</v>
      </c>
      <c r="J283" s="43"/>
      <c r="K283" s="45" t="e">
        <f>VLOOKUP(C283,'תוספת שלישית בכללים'!$A$2:$D$25,4,FALSE)</f>
        <v>#N/A</v>
      </c>
      <c r="L283" s="43"/>
      <c r="M283" s="43"/>
      <c r="N283" s="43"/>
      <c r="O283" s="43"/>
      <c r="P283" s="43"/>
      <c r="Q283" s="43"/>
      <c r="R283" s="43"/>
      <c r="S283" s="43"/>
      <c r="T283" s="43"/>
      <c r="U283" s="43"/>
      <c r="V283" s="43"/>
      <c r="W283" s="43"/>
      <c r="X283" s="43"/>
      <c r="Y283" s="46"/>
      <c r="Z283" s="43"/>
      <c r="AA283" s="46"/>
      <c r="AB283" s="43"/>
    </row>
    <row r="284" spans="1:28" x14ac:dyDescent="0.25">
      <c r="A284" s="42"/>
      <c r="B284" s="42"/>
      <c r="C284" s="42"/>
      <c r="D284" s="47"/>
      <c r="E284" s="47"/>
      <c r="F284" s="47"/>
      <c r="G284" s="44" t="e">
        <f>VLOOKUP('תכנית ניטור בסיסית'!C284,'תוספת שלישית בכללים'!$A$2:$D$25,2,FALSE)</f>
        <v>#N/A</v>
      </c>
      <c r="H284" s="47"/>
      <c r="I284" s="44" t="e">
        <f>VLOOKUP('תכנית ניטור בסיסית'!C284,'תוספת שלישית בכללים'!$A$2:$D$25,3,FALSE)</f>
        <v>#N/A</v>
      </c>
      <c r="J284" s="43"/>
      <c r="K284" s="45" t="e">
        <f>VLOOKUP(C284,'תוספת שלישית בכללים'!$A$2:$D$25,4,FALSE)</f>
        <v>#N/A</v>
      </c>
      <c r="L284" s="43"/>
      <c r="M284" s="43"/>
      <c r="N284" s="43"/>
      <c r="O284" s="43"/>
      <c r="P284" s="43"/>
      <c r="Q284" s="43"/>
      <c r="R284" s="43"/>
      <c r="S284" s="43"/>
      <c r="T284" s="43"/>
      <c r="U284" s="43"/>
      <c r="V284" s="43"/>
      <c r="W284" s="43"/>
      <c r="X284" s="43"/>
      <c r="Y284" s="46"/>
      <c r="Z284" s="43"/>
      <c r="AA284" s="46"/>
      <c r="AB284" s="43"/>
    </row>
    <row r="285" spans="1:28" x14ac:dyDescent="0.25">
      <c r="A285" s="42"/>
      <c r="B285" s="42"/>
      <c r="C285" s="42"/>
      <c r="D285" s="47"/>
      <c r="E285" s="47"/>
      <c r="F285" s="47"/>
      <c r="G285" s="44" t="e">
        <f>VLOOKUP('תכנית ניטור בסיסית'!C285,'תוספת שלישית בכללים'!$A$2:$D$25,2,FALSE)</f>
        <v>#N/A</v>
      </c>
      <c r="H285" s="47"/>
      <c r="I285" s="44" t="e">
        <f>VLOOKUP('תכנית ניטור בסיסית'!C285,'תוספת שלישית בכללים'!$A$2:$D$25,3,FALSE)</f>
        <v>#N/A</v>
      </c>
      <c r="J285" s="43"/>
      <c r="K285" s="45" t="e">
        <f>VLOOKUP(C285,'תוספת שלישית בכללים'!$A$2:$D$25,4,FALSE)</f>
        <v>#N/A</v>
      </c>
      <c r="L285" s="43"/>
      <c r="M285" s="43"/>
      <c r="N285" s="43"/>
      <c r="O285" s="43"/>
      <c r="P285" s="43"/>
      <c r="Q285" s="43"/>
      <c r="R285" s="43"/>
      <c r="S285" s="43"/>
      <c r="T285" s="43"/>
      <c r="U285" s="43"/>
      <c r="V285" s="43"/>
      <c r="W285" s="43"/>
      <c r="X285" s="43"/>
      <c r="Y285" s="46"/>
      <c r="Z285" s="43"/>
      <c r="AA285" s="46"/>
      <c r="AB285" s="43"/>
    </row>
    <row r="286" spans="1:28" x14ac:dyDescent="0.25">
      <c r="A286" s="42"/>
      <c r="B286" s="42"/>
      <c r="C286" s="42"/>
      <c r="D286" s="47"/>
      <c r="E286" s="47"/>
      <c r="F286" s="47"/>
      <c r="G286" s="44" t="e">
        <f>VLOOKUP('תכנית ניטור בסיסית'!C286,'תוספת שלישית בכללים'!$A$2:$D$25,2,FALSE)</f>
        <v>#N/A</v>
      </c>
      <c r="H286" s="47"/>
      <c r="I286" s="44" t="e">
        <f>VLOOKUP('תכנית ניטור בסיסית'!C286,'תוספת שלישית בכללים'!$A$2:$D$25,3,FALSE)</f>
        <v>#N/A</v>
      </c>
      <c r="J286" s="43"/>
      <c r="K286" s="45" t="e">
        <f>VLOOKUP(C286,'תוספת שלישית בכללים'!$A$2:$D$25,4,FALSE)</f>
        <v>#N/A</v>
      </c>
      <c r="L286" s="43"/>
      <c r="M286" s="43"/>
      <c r="N286" s="43"/>
      <c r="O286" s="43"/>
      <c r="P286" s="43"/>
      <c r="Q286" s="43"/>
      <c r="R286" s="43"/>
      <c r="S286" s="43"/>
      <c r="T286" s="43"/>
      <c r="U286" s="43"/>
      <c r="V286" s="43"/>
      <c r="W286" s="43"/>
      <c r="X286" s="43"/>
      <c r="Y286" s="46"/>
      <c r="Z286" s="43"/>
      <c r="AA286" s="46"/>
      <c r="AB286" s="43"/>
    </row>
    <row r="287" spans="1:28" x14ac:dyDescent="0.25">
      <c r="A287" s="42"/>
      <c r="B287" s="42"/>
      <c r="C287" s="42"/>
      <c r="D287" s="47"/>
      <c r="E287" s="47"/>
      <c r="F287" s="47"/>
      <c r="G287" s="44" t="e">
        <f>VLOOKUP('תכנית ניטור בסיסית'!C287,'תוספת שלישית בכללים'!$A$2:$D$25,2,FALSE)</f>
        <v>#N/A</v>
      </c>
      <c r="H287" s="47"/>
      <c r="I287" s="44" t="e">
        <f>VLOOKUP('תכנית ניטור בסיסית'!C287,'תוספת שלישית בכללים'!$A$2:$D$25,3,FALSE)</f>
        <v>#N/A</v>
      </c>
      <c r="J287" s="43"/>
      <c r="K287" s="45" t="e">
        <f>VLOOKUP(C287,'תוספת שלישית בכללים'!$A$2:$D$25,4,FALSE)</f>
        <v>#N/A</v>
      </c>
      <c r="L287" s="43"/>
      <c r="M287" s="43"/>
      <c r="N287" s="43"/>
      <c r="O287" s="43"/>
      <c r="P287" s="43"/>
      <c r="Q287" s="43"/>
      <c r="R287" s="43"/>
      <c r="S287" s="43"/>
      <c r="T287" s="43"/>
      <c r="U287" s="43"/>
      <c r="V287" s="43"/>
      <c r="W287" s="43"/>
      <c r="X287" s="43"/>
      <c r="Y287" s="46"/>
      <c r="Z287" s="43"/>
      <c r="AA287" s="46"/>
      <c r="AB287" s="43"/>
    </row>
    <row r="288" spans="1:28" x14ac:dyDescent="0.25">
      <c r="A288" s="42"/>
      <c r="B288" s="42"/>
      <c r="C288" s="42"/>
      <c r="D288" s="47"/>
      <c r="E288" s="47"/>
      <c r="F288" s="47"/>
      <c r="G288" s="44" t="e">
        <f>VLOOKUP('תכנית ניטור בסיסית'!C288,'תוספת שלישית בכללים'!$A$2:$D$25,2,FALSE)</f>
        <v>#N/A</v>
      </c>
      <c r="H288" s="47"/>
      <c r="I288" s="44" t="e">
        <f>VLOOKUP('תכנית ניטור בסיסית'!C288,'תוספת שלישית בכללים'!$A$2:$D$25,3,FALSE)</f>
        <v>#N/A</v>
      </c>
      <c r="J288" s="43"/>
      <c r="K288" s="45" t="e">
        <f>VLOOKUP(C288,'תוספת שלישית בכללים'!$A$2:$D$25,4,FALSE)</f>
        <v>#N/A</v>
      </c>
      <c r="L288" s="43"/>
      <c r="M288" s="43"/>
      <c r="N288" s="43"/>
      <c r="O288" s="43"/>
      <c r="P288" s="43"/>
      <c r="Q288" s="43"/>
      <c r="R288" s="43"/>
      <c r="S288" s="43"/>
      <c r="T288" s="43"/>
      <c r="U288" s="43"/>
      <c r="V288" s="43"/>
      <c r="W288" s="43"/>
      <c r="X288" s="43"/>
      <c r="Y288" s="46"/>
      <c r="Z288" s="43"/>
      <c r="AA288" s="46"/>
      <c r="AB288" s="43"/>
    </row>
    <row r="289" spans="1:28" x14ac:dyDescent="0.25">
      <c r="A289" s="42"/>
      <c r="B289" s="42"/>
      <c r="C289" s="42"/>
      <c r="D289" s="47"/>
      <c r="E289" s="47"/>
      <c r="F289" s="47"/>
      <c r="G289" s="44" t="e">
        <f>VLOOKUP('תכנית ניטור בסיסית'!C289,'תוספת שלישית בכללים'!$A$2:$D$25,2,FALSE)</f>
        <v>#N/A</v>
      </c>
      <c r="H289" s="47"/>
      <c r="I289" s="44" t="e">
        <f>VLOOKUP('תכנית ניטור בסיסית'!C289,'תוספת שלישית בכללים'!$A$2:$D$25,3,FALSE)</f>
        <v>#N/A</v>
      </c>
      <c r="J289" s="43"/>
      <c r="K289" s="45" t="e">
        <f>VLOOKUP(C289,'תוספת שלישית בכללים'!$A$2:$D$25,4,FALSE)</f>
        <v>#N/A</v>
      </c>
      <c r="L289" s="43"/>
      <c r="M289" s="43"/>
      <c r="N289" s="43"/>
      <c r="O289" s="43"/>
      <c r="P289" s="43"/>
      <c r="Q289" s="43"/>
      <c r="R289" s="43"/>
      <c r="S289" s="43"/>
      <c r="T289" s="43"/>
      <c r="U289" s="43"/>
      <c r="V289" s="43"/>
      <c r="W289" s="43"/>
      <c r="X289" s="43"/>
      <c r="Y289" s="46"/>
      <c r="Z289" s="43"/>
      <c r="AA289" s="46"/>
      <c r="AB289" s="43"/>
    </row>
    <row r="290" spans="1:28" x14ac:dyDescent="0.25">
      <c r="A290" s="42"/>
      <c r="B290" s="42"/>
      <c r="C290" s="42"/>
      <c r="D290" s="47"/>
      <c r="E290" s="47"/>
      <c r="F290" s="47"/>
      <c r="G290" s="44" t="e">
        <f>VLOOKUP('תכנית ניטור בסיסית'!C290,'תוספת שלישית בכללים'!$A$2:$D$25,2,FALSE)</f>
        <v>#N/A</v>
      </c>
      <c r="H290" s="47"/>
      <c r="I290" s="44" t="e">
        <f>VLOOKUP('תכנית ניטור בסיסית'!C290,'תוספת שלישית בכללים'!$A$2:$D$25,3,FALSE)</f>
        <v>#N/A</v>
      </c>
      <c r="J290" s="43"/>
      <c r="K290" s="45" t="e">
        <f>VLOOKUP(C290,'תוספת שלישית בכללים'!$A$2:$D$25,4,FALSE)</f>
        <v>#N/A</v>
      </c>
      <c r="L290" s="43"/>
      <c r="M290" s="43"/>
      <c r="N290" s="43"/>
      <c r="O290" s="43"/>
      <c r="P290" s="43"/>
      <c r="Q290" s="43"/>
      <c r="R290" s="43"/>
      <c r="S290" s="43"/>
      <c r="T290" s="43"/>
      <c r="U290" s="43"/>
      <c r="V290" s="43"/>
      <c r="W290" s="43"/>
      <c r="X290" s="43"/>
      <c r="Y290" s="46"/>
      <c r="Z290" s="43"/>
      <c r="AA290" s="46"/>
      <c r="AB290" s="43"/>
    </row>
    <row r="291" spans="1:28" x14ac:dyDescent="0.25">
      <c r="A291" s="42"/>
      <c r="B291" s="42"/>
      <c r="C291" s="42"/>
      <c r="D291" s="47"/>
      <c r="E291" s="47"/>
      <c r="F291" s="47"/>
      <c r="G291" s="44" t="e">
        <f>VLOOKUP('תכנית ניטור בסיסית'!C291,'תוספת שלישית בכללים'!$A$2:$D$25,2,FALSE)</f>
        <v>#N/A</v>
      </c>
      <c r="H291" s="47"/>
      <c r="I291" s="44" t="e">
        <f>VLOOKUP('תכנית ניטור בסיסית'!C291,'תוספת שלישית בכללים'!$A$2:$D$25,3,FALSE)</f>
        <v>#N/A</v>
      </c>
      <c r="J291" s="43"/>
      <c r="K291" s="45" t="e">
        <f>VLOOKUP(C291,'תוספת שלישית בכללים'!$A$2:$D$25,4,FALSE)</f>
        <v>#N/A</v>
      </c>
      <c r="L291" s="43"/>
      <c r="M291" s="43"/>
      <c r="N291" s="43"/>
      <c r="O291" s="43"/>
      <c r="P291" s="43"/>
      <c r="Q291" s="43"/>
      <c r="R291" s="43"/>
      <c r="S291" s="43"/>
      <c r="T291" s="43"/>
      <c r="U291" s="43"/>
      <c r="V291" s="43"/>
      <c r="W291" s="43"/>
      <c r="X291" s="43"/>
      <c r="Y291" s="46"/>
      <c r="Z291" s="43"/>
      <c r="AA291" s="46"/>
      <c r="AB291" s="43"/>
    </row>
    <row r="292" spans="1:28" x14ac:dyDescent="0.25">
      <c r="A292" s="42"/>
      <c r="B292" s="42"/>
      <c r="C292" s="42"/>
      <c r="D292" s="47"/>
      <c r="E292" s="47"/>
      <c r="F292" s="47"/>
      <c r="G292" s="44" t="e">
        <f>VLOOKUP('תכנית ניטור בסיסית'!C292,'תוספת שלישית בכללים'!$A$2:$D$25,2,FALSE)</f>
        <v>#N/A</v>
      </c>
      <c r="H292" s="47"/>
      <c r="I292" s="44" t="e">
        <f>VLOOKUP('תכנית ניטור בסיסית'!C292,'תוספת שלישית בכללים'!$A$2:$D$25,3,FALSE)</f>
        <v>#N/A</v>
      </c>
      <c r="J292" s="43"/>
      <c r="K292" s="45" t="e">
        <f>VLOOKUP(C292,'תוספת שלישית בכללים'!$A$2:$D$25,4,FALSE)</f>
        <v>#N/A</v>
      </c>
      <c r="L292" s="43"/>
      <c r="M292" s="43"/>
      <c r="N292" s="43"/>
      <c r="O292" s="43"/>
      <c r="P292" s="43"/>
      <c r="Q292" s="43"/>
      <c r="R292" s="43"/>
      <c r="S292" s="43"/>
      <c r="T292" s="43"/>
      <c r="U292" s="43"/>
      <c r="V292" s="43"/>
      <c r="W292" s="43"/>
      <c r="X292" s="43"/>
      <c r="Y292" s="46"/>
      <c r="Z292" s="43"/>
      <c r="AA292" s="46"/>
      <c r="AB292" s="43"/>
    </row>
    <row r="293" spans="1:28" x14ac:dyDescent="0.25">
      <c r="A293" s="42"/>
      <c r="B293" s="42"/>
      <c r="C293" s="42"/>
      <c r="D293" s="47"/>
      <c r="E293" s="47"/>
      <c r="F293" s="47"/>
      <c r="G293" s="44" t="e">
        <f>VLOOKUP('תכנית ניטור בסיסית'!C293,'תוספת שלישית בכללים'!$A$2:$D$25,2,FALSE)</f>
        <v>#N/A</v>
      </c>
      <c r="H293" s="47"/>
      <c r="I293" s="44" t="e">
        <f>VLOOKUP('תכנית ניטור בסיסית'!C293,'תוספת שלישית בכללים'!$A$2:$D$25,3,FALSE)</f>
        <v>#N/A</v>
      </c>
      <c r="J293" s="43"/>
      <c r="K293" s="45" t="e">
        <f>VLOOKUP(C293,'תוספת שלישית בכללים'!$A$2:$D$25,4,FALSE)</f>
        <v>#N/A</v>
      </c>
      <c r="L293" s="43"/>
      <c r="M293" s="43"/>
      <c r="N293" s="43"/>
      <c r="O293" s="43"/>
      <c r="P293" s="43"/>
      <c r="Q293" s="43"/>
      <c r="R293" s="43"/>
      <c r="S293" s="43"/>
      <c r="T293" s="43"/>
      <c r="U293" s="43"/>
      <c r="V293" s="43"/>
      <c r="W293" s="43"/>
      <c r="X293" s="43"/>
      <c r="Y293" s="46"/>
      <c r="Z293" s="43"/>
      <c r="AA293" s="46"/>
      <c r="AB293" s="43"/>
    </row>
    <row r="294" spans="1:28" x14ac:dyDescent="0.25">
      <c r="A294" s="42"/>
      <c r="B294" s="42"/>
      <c r="C294" s="42"/>
      <c r="D294" s="47"/>
      <c r="E294" s="47"/>
      <c r="F294" s="47"/>
      <c r="G294" s="44" t="e">
        <f>VLOOKUP('תכנית ניטור בסיסית'!C294,'תוספת שלישית בכללים'!$A$2:$D$25,2,FALSE)</f>
        <v>#N/A</v>
      </c>
      <c r="H294" s="47"/>
      <c r="I294" s="44" t="e">
        <f>VLOOKUP('תכנית ניטור בסיסית'!C294,'תוספת שלישית בכללים'!$A$2:$D$25,3,FALSE)</f>
        <v>#N/A</v>
      </c>
      <c r="J294" s="43"/>
      <c r="K294" s="45" t="e">
        <f>VLOOKUP(C294,'תוספת שלישית בכללים'!$A$2:$D$25,4,FALSE)</f>
        <v>#N/A</v>
      </c>
      <c r="L294" s="43"/>
      <c r="M294" s="43"/>
      <c r="N294" s="43"/>
      <c r="O294" s="43"/>
      <c r="P294" s="43"/>
      <c r="Q294" s="43"/>
      <c r="R294" s="43"/>
      <c r="S294" s="43"/>
      <c r="T294" s="43"/>
      <c r="U294" s="43"/>
      <c r="V294" s="43"/>
      <c r="W294" s="43"/>
      <c r="X294" s="43"/>
      <c r="Y294" s="46"/>
      <c r="Z294" s="43"/>
      <c r="AA294" s="46"/>
      <c r="AB294" s="43"/>
    </row>
    <row r="295" spans="1:28" x14ac:dyDescent="0.25">
      <c r="A295" s="42"/>
      <c r="B295" s="42"/>
      <c r="C295" s="42"/>
      <c r="D295" s="47"/>
      <c r="E295" s="47"/>
      <c r="F295" s="47"/>
      <c r="G295" s="44" t="e">
        <f>VLOOKUP('תכנית ניטור בסיסית'!C295,'תוספת שלישית בכללים'!$A$2:$D$25,2,FALSE)</f>
        <v>#N/A</v>
      </c>
      <c r="H295" s="47"/>
      <c r="I295" s="44" t="e">
        <f>VLOOKUP('תכנית ניטור בסיסית'!C295,'תוספת שלישית בכללים'!$A$2:$D$25,3,FALSE)</f>
        <v>#N/A</v>
      </c>
      <c r="J295" s="43"/>
      <c r="K295" s="45" t="e">
        <f>VLOOKUP(C295,'תוספת שלישית בכללים'!$A$2:$D$25,4,FALSE)</f>
        <v>#N/A</v>
      </c>
      <c r="L295" s="43"/>
      <c r="M295" s="43"/>
      <c r="N295" s="43"/>
      <c r="O295" s="43"/>
      <c r="P295" s="43"/>
      <c r="Q295" s="43"/>
      <c r="R295" s="43"/>
      <c r="S295" s="43"/>
      <c r="T295" s="43"/>
      <c r="U295" s="43"/>
      <c r="V295" s="43"/>
      <c r="W295" s="43"/>
      <c r="X295" s="43"/>
      <c r="Y295" s="46"/>
      <c r="Z295" s="43"/>
      <c r="AA295" s="46"/>
      <c r="AB295" s="43"/>
    </row>
    <row r="296" spans="1:28" x14ac:dyDescent="0.25">
      <c r="A296" s="42"/>
      <c r="B296" s="42"/>
      <c r="C296" s="42"/>
      <c r="D296" s="47"/>
      <c r="E296" s="47"/>
      <c r="F296" s="47"/>
      <c r="G296" s="44" t="e">
        <f>VLOOKUP('תכנית ניטור בסיסית'!C296,'תוספת שלישית בכללים'!$A$2:$D$25,2,FALSE)</f>
        <v>#N/A</v>
      </c>
      <c r="H296" s="47"/>
      <c r="I296" s="44" t="e">
        <f>VLOOKUP('תכנית ניטור בסיסית'!C296,'תוספת שלישית בכללים'!$A$2:$D$25,3,FALSE)</f>
        <v>#N/A</v>
      </c>
      <c r="J296" s="43"/>
      <c r="K296" s="45" t="e">
        <f>VLOOKUP(C296,'תוספת שלישית בכללים'!$A$2:$D$25,4,FALSE)</f>
        <v>#N/A</v>
      </c>
      <c r="L296" s="43"/>
      <c r="M296" s="43"/>
      <c r="N296" s="43"/>
      <c r="O296" s="43"/>
      <c r="P296" s="43"/>
      <c r="Q296" s="43"/>
      <c r="R296" s="43"/>
      <c r="S296" s="43"/>
      <c r="T296" s="43"/>
      <c r="U296" s="43"/>
      <c r="V296" s="43"/>
      <c r="W296" s="43"/>
      <c r="X296" s="43"/>
      <c r="Y296" s="46"/>
      <c r="Z296" s="43"/>
      <c r="AA296" s="46"/>
      <c r="AB296" s="43"/>
    </row>
    <row r="297" spans="1:28" x14ac:dyDescent="0.25">
      <c r="A297" s="42"/>
      <c r="B297" s="42"/>
      <c r="C297" s="42"/>
      <c r="D297" s="47"/>
      <c r="E297" s="47"/>
      <c r="F297" s="47"/>
      <c r="G297" s="44" t="e">
        <f>VLOOKUP('תכנית ניטור בסיסית'!C297,'תוספת שלישית בכללים'!$A$2:$D$25,2,FALSE)</f>
        <v>#N/A</v>
      </c>
      <c r="H297" s="47"/>
      <c r="I297" s="44" t="e">
        <f>VLOOKUP('תכנית ניטור בסיסית'!C297,'תוספת שלישית בכללים'!$A$2:$D$25,3,FALSE)</f>
        <v>#N/A</v>
      </c>
      <c r="J297" s="43"/>
      <c r="K297" s="45" t="e">
        <f>VLOOKUP(C297,'תוספת שלישית בכללים'!$A$2:$D$25,4,FALSE)</f>
        <v>#N/A</v>
      </c>
      <c r="L297" s="43"/>
      <c r="M297" s="43"/>
      <c r="N297" s="43"/>
      <c r="O297" s="43"/>
      <c r="P297" s="43"/>
      <c r="Q297" s="43"/>
      <c r="R297" s="43"/>
      <c r="S297" s="43"/>
      <c r="T297" s="43"/>
      <c r="U297" s="43"/>
      <c r="V297" s="43"/>
      <c r="W297" s="43"/>
      <c r="X297" s="43"/>
      <c r="Y297" s="46"/>
      <c r="Z297" s="43"/>
      <c r="AA297" s="46"/>
      <c r="AB297" s="43"/>
    </row>
    <row r="298" spans="1:28" x14ac:dyDescent="0.25">
      <c r="A298" s="42"/>
      <c r="B298" s="42"/>
      <c r="C298" s="42"/>
      <c r="D298" s="47"/>
      <c r="E298" s="47"/>
      <c r="F298" s="47"/>
      <c r="G298" s="44" t="e">
        <f>VLOOKUP('תכנית ניטור בסיסית'!C298,'תוספת שלישית בכללים'!$A$2:$D$25,2,FALSE)</f>
        <v>#N/A</v>
      </c>
      <c r="H298" s="47"/>
      <c r="I298" s="44" t="e">
        <f>VLOOKUP('תכנית ניטור בסיסית'!C298,'תוספת שלישית בכללים'!$A$2:$D$25,3,FALSE)</f>
        <v>#N/A</v>
      </c>
      <c r="J298" s="43"/>
      <c r="K298" s="45" t="e">
        <f>VLOOKUP(C298,'תוספת שלישית בכללים'!$A$2:$D$25,4,FALSE)</f>
        <v>#N/A</v>
      </c>
      <c r="L298" s="43"/>
      <c r="M298" s="43"/>
      <c r="N298" s="43"/>
      <c r="O298" s="43"/>
      <c r="P298" s="43"/>
      <c r="Q298" s="43"/>
      <c r="R298" s="43"/>
      <c r="S298" s="43"/>
      <c r="T298" s="43"/>
      <c r="U298" s="43"/>
      <c r="V298" s="43"/>
      <c r="W298" s="43"/>
      <c r="X298" s="43"/>
      <c r="Y298" s="46"/>
      <c r="Z298" s="43"/>
      <c r="AA298" s="46"/>
      <c r="AB298" s="43"/>
    </row>
    <row r="299" spans="1:28" x14ac:dyDescent="0.25">
      <c r="A299" s="42"/>
      <c r="B299" s="42"/>
      <c r="C299" s="42"/>
      <c r="D299" s="47"/>
      <c r="E299" s="47"/>
      <c r="F299" s="47"/>
      <c r="G299" s="44" t="e">
        <f>VLOOKUP('תכנית ניטור בסיסית'!C299,'תוספת שלישית בכללים'!$A$2:$D$25,2,FALSE)</f>
        <v>#N/A</v>
      </c>
      <c r="H299" s="47"/>
      <c r="I299" s="44" t="e">
        <f>VLOOKUP('תכנית ניטור בסיסית'!C299,'תוספת שלישית בכללים'!$A$2:$D$25,3,FALSE)</f>
        <v>#N/A</v>
      </c>
      <c r="J299" s="43"/>
      <c r="K299" s="45" t="e">
        <f>VLOOKUP(C299,'תוספת שלישית בכללים'!$A$2:$D$25,4,FALSE)</f>
        <v>#N/A</v>
      </c>
      <c r="L299" s="43"/>
      <c r="M299" s="43"/>
      <c r="N299" s="43"/>
      <c r="O299" s="43"/>
      <c r="P299" s="43"/>
      <c r="Q299" s="43"/>
      <c r="R299" s="43"/>
      <c r="S299" s="43"/>
      <c r="T299" s="43"/>
      <c r="U299" s="43"/>
      <c r="V299" s="43"/>
      <c r="W299" s="43"/>
      <c r="X299" s="43"/>
      <c r="Y299" s="46"/>
      <c r="Z299" s="43"/>
      <c r="AA299" s="51"/>
      <c r="AB299" s="52"/>
    </row>
  </sheetData>
  <sheetProtection formatColumns="0" insertRows="0" deleteRows="0" sort="0" autoFilter="0" pivotTables="0"/>
  <phoneticPr fontId="12" type="noConversion"/>
  <dataValidations count="4">
    <dataValidation type="whole" allowBlank="1" showInputMessage="1" showErrorMessage="1" error="ערך מספרי מ 378000 עד 805000" sqref="V67:V299 V6:V65" xr:uid="{00000000-0002-0000-0000-000001000000}">
      <formula1>378000</formula1>
      <formula2>805000</formula2>
    </dataValidation>
    <dataValidation type="whole" allowBlank="1" showInputMessage="1" showErrorMessage="1" error="ערך מספרי מ 125000 עד 285000" sqref="U6:U299" xr:uid="{00000000-0002-0000-0000-000000000000}">
      <formula1>125000</formula1>
      <formula2>285000</formula2>
    </dataValidation>
    <dataValidation type="whole" allowBlank="1" showInputMessage="1" showErrorMessage="1" error="שדה מספרי עד 9 ספרות" sqref="AA6:AA299" xr:uid="{00000000-0002-0000-0000-000002000000}">
      <formula1>100000000</formula1>
      <formula2>1000000000</formula2>
    </dataValidation>
    <dataValidation type="whole" allowBlank="1" showInputMessage="1" showErrorMessage="1" prompt="ח.פ. או עבור עוסק מורשה ת.ז." sqref="Z6:Z299 Q6:Q299 W6:W299" xr:uid="{00000000-0002-0000-0000-000003000000}">
      <formula1>10000000</formula1>
      <formula2>1000000000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8000000}">
          <x14:formula1>
            <xm:f>'תוספת שלישית בכללים'!$K$5:$K$8</xm:f>
          </x14:formula1>
          <xm:sqref>R67:R299 R13:R65 R6:R11</xm:sqref>
        </x14:dataValidation>
        <x14:dataValidation type="list" allowBlank="1" showInputMessage="1" showErrorMessage="1" xr:uid="{00000000-0002-0000-0000-000004000000}">
          <x14:formula1>
            <xm:f>'תוספת שלישית בכללים'!$A$2:$A$25</xm:f>
          </x14:formula1>
          <xm:sqref>C6:C299</xm:sqref>
        </x14:dataValidation>
        <x14:dataValidation type="list" allowBlank="1" showInputMessage="1" showErrorMessage="1" xr:uid="{00000000-0002-0000-0000-000005000000}">
          <x14:formula1>
            <xm:f>'תוספת שלישית בכללים'!$I$5:$I$7</xm:f>
          </x14:formula1>
          <xm:sqref>B6:B299</xm:sqref>
        </x14:dataValidation>
        <x14:dataValidation type="list" allowBlank="1" showInputMessage="1" showErrorMessage="1" xr:uid="{00000000-0002-0000-0000-000006000000}">
          <x14:formula1>
            <xm:f>'תוספת שלישית בכללים'!$F$5:$F$8</xm:f>
          </x14:formula1>
          <xm:sqref>M6:M299</xm:sqref>
        </x14:dataValidation>
        <x14:dataValidation type="list" allowBlank="1" showInputMessage="1" showErrorMessage="1" xr:uid="{00000000-0002-0000-0000-000007000000}">
          <x14:formula1>
            <xm:f>'תוספת שלישית בכללים'!$N$5:$N$49</xm:f>
          </x14:formula1>
          <xm:sqref>Y6:Y299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9"/>
  <sheetViews>
    <sheetView rightToLeft="1" topLeftCell="C1" workbookViewId="0">
      <pane ySplit="1" topLeftCell="A2" activePane="bottomLeft" state="frozen"/>
      <selection pane="bottomLeft" activeCell="F8" sqref="F8"/>
    </sheetView>
  </sheetViews>
  <sheetFormatPr defaultRowHeight="13.8" x14ac:dyDescent="0.25"/>
  <cols>
    <col min="1" max="1" width="77.3984375" customWidth="1"/>
    <col min="2" max="2" width="19.8984375" bestFit="1" customWidth="1"/>
    <col min="3" max="3" width="19.8984375" customWidth="1"/>
    <col min="4" max="4" width="85.19921875" bestFit="1" customWidth="1"/>
    <col min="6" max="6" width="13.19921875" bestFit="1" customWidth="1"/>
    <col min="14" max="14" width="17.69921875" customWidth="1"/>
  </cols>
  <sheetData>
    <row r="1" spans="1:14" s="1" customFormat="1" x14ac:dyDescent="0.25">
      <c r="A1" s="4" t="s">
        <v>4</v>
      </c>
      <c r="B1" s="4" t="s">
        <v>5</v>
      </c>
      <c r="C1" s="4" t="s">
        <v>6</v>
      </c>
      <c r="D1" s="4" t="s">
        <v>9</v>
      </c>
    </row>
    <row r="2" spans="1:14" x14ac:dyDescent="0.25">
      <c r="A2" s="2" t="s">
        <v>42</v>
      </c>
      <c r="B2" s="2">
        <v>4</v>
      </c>
      <c r="C2" s="2" t="s">
        <v>8</v>
      </c>
      <c r="D2" s="3" t="s">
        <v>16</v>
      </c>
    </row>
    <row r="3" spans="1:14" x14ac:dyDescent="0.25">
      <c r="A3" s="2" t="s">
        <v>43</v>
      </c>
      <c r="B3" s="2">
        <v>4</v>
      </c>
      <c r="C3" s="2" t="s">
        <v>8</v>
      </c>
      <c r="D3" s="3" t="s">
        <v>17</v>
      </c>
    </row>
    <row r="4" spans="1:14" x14ac:dyDescent="0.25">
      <c r="A4" s="2" t="s">
        <v>44</v>
      </c>
      <c r="B4" s="2">
        <v>4</v>
      </c>
      <c r="C4" s="2" t="s">
        <v>7</v>
      </c>
      <c r="D4" s="3" t="s">
        <v>18</v>
      </c>
    </row>
    <row r="5" spans="1:14" x14ac:dyDescent="0.25">
      <c r="A5" s="2" t="s">
        <v>45</v>
      </c>
      <c r="B5" s="2">
        <v>4</v>
      </c>
      <c r="C5" s="2" t="s">
        <v>7</v>
      </c>
      <c r="D5" s="3" t="s">
        <v>19</v>
      </c>
      <c r="F5" s="5" t="s">
        <v>13</v>
      </c>
      <c r="I5" s="12" t="s">
        <v>38</v>
      </c>
      <c r="K5" t="s">
        <v>68</v>
      </c>
      <c r="N5" t="s">
        <v>72</v>
      </c>
    </row>
    <row r="6" spans="1:14" ht="27.6" x14ac:dyDescent="0.25">
      <c r="A6" s="2" t="s">
        <v>46</v>
      </c>
      <c r="B6" s="2">
        <v>4</v>
      </c>
      <c r="C6" s="2" t="s">
        <v>7</v>
      </c>
      <c r="D6" s="3" t="s">
        <v>20</v>
      </c>
      <c r="F6" s="5" t="s">
        <v>14</v>
      </c>
      <c r="I6" t="s">
        <v>36</v>
      </c>
      <c r="K6" t="s">
        <v>69</v>
      </c>
      <c r="N6" s="56" t="s">
        <v>73</v>
      </c>
    </row>
    <row r="7" spans="1:14" ht="27.6" x14ac:dyDescent="0.25">
      <c r="A7" s="2" t="s">
        <v>47</v>
      </c>
      <c r="B7" s="2">
        <v>4</v>
      </c>
      <c r="C7" s="2" t="s">
        <v>8</v>
      </c>
      <c r="D7" s="3" t="s">
        <v>21</v>
      </c>
      <c r="F7" s="5" t="s">
        <v>15</v>
      </c>
      <c r="I7" t="s">
        <v>37</v>
      </c>
      <c r="K7" t="s">
        <v>67</v>
      </c>
      <c r="N7" s="56" t="s">
        <v>213</v>
      </c>
    </row>
    <row r="8" spans="1:14" ht="41.4" x14ac:dyDescent="0.25">
      <c r="A8" s="2" t="s">
        <v>48</v>
      </c>
      <c r="B8" s="2">
        <v>4</v>
      </c>
      <c r="C8" s="2" t="s">
        <v>8</v>
      </c>
      <c r="D8" s="3" t="s">
        <v>22</v>
      </c>
      <c r="F8" s="57" t="s">
        <v>217</v>
      </c>
      <c r="K8" t="s">
        <v>70</v>
      </c>
      <c r="N8" s="56" t="s">
        <v>214</v>
      </c>
    </row>
    <row r="9" spans="1:14" ht="41.4" x14ac:dyDescent="0.25">
      <c r="A9" s="2" t="s">
        <v>49</v>
      </c>
      <c r="B9" s="2">
        <v>6</v>
      </c>
      <c r="C9" s="2" t="s">
        <v>7</v>
      </c>
      <c r="D9" s="3" t="s">
        <v>23</v>
      </c>
      <c r="N9" s="56" t="s">
        <v>215</v>
      </c>
    </row>
    <row r="10" spans="1:14" ht="27.6" x14ac:dyDescent="0.25">
      <c r="A10" s="2" t="s">
        <v>50</v>
      </c>
      <c r="B10" s="2">
        <v>4</v>
      </c>
      <c r="C10" s="2" t="s">
        <v>7</v>
      </c>
      <c r="D10" s="3" t="s">
        <v>24</v>
      </c>
      <c r="N10" s="56" t="s">
        <v>216</v>
      </c>
    </row>
    <row r="11" spans="1:14" x14ac:dyDescent="0.25">
      <c r="A11" s="2" t="s">
        <v>51</v>
      </c>
      <c r="B11" s="2">
        <v>4</v>
      </c>
      <c r="C11" s="2" t="s">
        <v>8</v>
      </c>
      <c r="D11" s="3" t="s">
        <v>26</v>
      </c>
    </row>
    <row r="12" spans="1:14" x14ac:dyDescent="0.25">
      <c r="A12" s="2" t="s">
        <v>52</v>
      </c>
      <c r="B12" s="2">
        <v>4</v>
      </c>
      <c r="C12" s="2" t="s">
        <v>8</v>
      </c>
      <c r="D12" s="3" t="s">
        <v>25</v>
      </c>
    </row>
    <row r="13" spans="1:14" x14ac:dyDescent="0.25">
      <c r="A13" s="2" t="s">
        <v>53</v>
      </c>
      <c r="B13" s="2">
        <v>4</v>
      </c>
      <c r="C13" s="2" t="s">
        <v>8</v>
      </c>
      <c r="D13" s="3" t="s">
        <v>10</v>
      </c>
    </row>
    <row r="14" spans="1:14" ht="41.4" x14ac:dyDescent="0.25">
      <c r="A14" s="2" t="s">
        <v>54</v>
      </c>
      <c r="B14" s="2">
        <v>4</v>
      </c>
      <c r="C14" s="3" t="s">
        <v>211</v>
      </c>
      <c r="D14" s="3" t="s">
        <v>212</v>
      </c>
      <c r="N14" s="56" t="s">
        <v>74</v>
      </c>
    </row>
    <row r="15" spans="1:14" ht="27.6" x14ac:dyDescent="0.25">
      <c r="A15" s="2" t="s">
        <v>55</v>
      </c>
      <c r="B15" s="2">
        <v>4</v>
      </c>
      <c r="C15" s="2" t="s">
        <v>7</v>
      </c>
      <c r="D15" s="3" t="s">
        <v>27</v>
      </c>
      <c r="N15" s="56" t="s">
        <v>75</v>
      </c>
    </row>
    <row r="16" spans="1:14" ht="27.6" x14ac:dyDescent="0.25">
      <c r="A16" s="2" t="s">
        <v>56</v>
      </c>
      <c r="B16" s="2">
        <v>4</v>
      </c>
      <c r="C16" s="2" t="s">
        <v>8</v>
      </c>
      <c r="D16" s="3" t="s">
        <v>28</v>
      </c>
      <c r="N16" s="56" t="s">
        <v>76</v>
      </c>
    </row>
    <row r="17" spans="1:14" ht="27.6" x14ac:dyDescent="0.25">
      <c r="A17" s="2" t="s">
        <v>57</v>
      </c>
      <c r="B17" s="2">
        <v>6</v>
      </c>
      <c r="C17" s="2" t="s">
        <v>8</v>
      </c>
      <c r="D17" s="3" t="s">
        <v>29</v>
      </c>
      <c r="N17" s="56" t="s">
        <v>77</v>
      </c>
    </row>
    <row r="18" spans="1:14" x14ac:dyDescent="0.25">
      <c r="A18" s="2" t="s">
        <v>58</v>
      </c>
      <c r="B18" s="2">
        <v>4</v>
      </c>
      <c r="C18" s="2" t="s">
        <v>7</v>
      </c>
      <c r="D18" s="3" t="s">
        <v>30</v>
      </c>
      <c r="N18" s="56" t="s">
        <v>78</v>
      </c>
    </row>
    <row r="19" spans="1:14" ht="27.6" x14ac:dyDescent="0.25">
      <c r="A19" s="2" t="s">
        <v>59</v>
      </c>
      <c r="B19" s="2">
        <v>6</v>
      </c>
      <c r="C19" s="2" t="s">
        <v>7</v>
      </c>
      <c r="D19" s="3" t="s">
        <v>31</v>
      </c>
      <c r="N19" s="56" t="s">
        <v>79</v>
      </c>
    </row>
    <row r="20" spans="1:14" ht="27.6" x14ac:dyDescent="0.25">
      <c r="A20" s="2" t="s">
        <v>60</v>
      </c>
      <c r="B20" s="2">
        <v>12</v>
      </c>
      <c r="C20" s="2" t="s">
        <v>7</v>
      </c>
      <c r="D20" s="3" t="s">
        <v>32</v>
      </c>
      <c r="N20" s="56" t="s">
        <v>80</v>
      </c>
    </row>
    <row r="21" spans="1:14" ht="27.6" x14ac:dyDescent="0.25">
      <c r="A21" s="2" t="s">
        <v>61</v>
      </c>
      <c r="B21" s="2">
        <v>4</v>
      </c>
      <c r="C21" s="2" t="s">
        <v>7</v>
      </c>
      <c r="D21" s="3" t="s">
        <v>33</v>
      </c>
      <c r="N21" s="56" t="s">
        <v>81</v>
      </c>
    </row>
    <row r="22" spans="1:14" ht="27.6" x14ac:dyDescent="0.25">
      <c r="A22" s="2" t="s">
        <v>62</v>
      </c>
      <c r="B22" s="2">
        <v>6</v>
      </c>
      <c r="C22" s="2" t="s">
        <v>7</v>
      </c>
      <c r="D22" s="3" t="s">
        <v>33</v>
      </c>
      <c r="N22" s="56" t="s">
        <v>82</v>
      </c>
    </row>
    <row r="23" spans="1:14" ht="27.6" x14ac:dyDescent="0.25">
      <c r="A23" s="2" t="s">
        <v>63</v>
      </c>
      <c r="B23" s="2">
        <v>4</v>
      </c>
      <c r="C23" s="2" t="s">
        <v>7</v>
      </c>
      <c r="D23" s="3" t="s">
        <v>34</v>
      </c>
      <c r="N23" s="56" t="s">
        <v>83</v>
      </c>
    </row>
    <row r="24" spans="1:14" x14ac:dyDescent="0.25">
      <c r="A24" s="2" t="s">
        <v>64</v>
      </c>
      <c r="B24" s="2">
        <v>4</v>
      </c>
      <c r="C24" s="2" t="s">
        <v>8</v>
      </c>
      <c r="D24" s="3" t="s">
        <v>35</v>
      </c>
      <c r="N24" s="56" t="s">
        <v>84</v>
      </c>
    </row>
    <row r="25" spans="1:14" x14ac:dyDescent="0.25">
      <c r="A25" s="2" t="s">
        <v>11</v>
      </c>
      <c r="B25" s="2" t="s">
        <v>12</v>
      </c>
      <c r="C25" s="2" t="s">
        <v>12</v>
      </c>
      <c r="D25" s="3" t="s">
        <v>12</v>
      </c>
      <c r="N25" s="56" t="s">
        <v>85</v>
      </c>
    </row>
    <row r="26" spans="1:14" x14ac:dyDescent="0.25">
      <c r="N26" s="56" t="s">
        <v>86</v>
      </c>
    </row>
    <row r="27" spans="1:14" x14ac:dyDescent="0.25">
      <c r="N27" s="56" t="s">
        <v>87</v>
      </c>
    </row>
    <row r="28" spans="1:14" ht="27.6" x14ac:dyDescent="0.25">
      <c r="N28" s="56" t="s">
        <v>88</v>
      </c>
    </row>
    <row r="29" spans="1:14" ht="27.6" x14ac:dyDescent="0.25">
      <c r="N29" s="56" t="s">
        <v>89</v>
      </c>
    </row>
    <row r="30" spans="1:14" x14ac:dyDescent="0.25">
      <c r="N30" s="56" t="s">
        <v>90</v>
      </c>
    </row>
    <row r="31" spans="1:14" x14ac:dyDescent="0.25">
      <c r="N31" s="56" t="s">
        <v>91</v>
      </c>
    </row>
    <row r="32" spans="1:14" x14ac:dyDescent="0.25">
      <c r="N32" s="56" t="s">
        <v>92</v>
      </c>
    </row>
    <row r="33" spans="14:14" x14ac:dyDescent="0.25">
      <c r="N33" s="56" t="s">
        <v>93</v>
      </c>
    </row>
    <row r="34" spans="14:14" x14ac:dyDescent="0.25">
      <c r="N34" s="56" t="s">
        <v>94</v>
      </c>
    </row>
    <row r="35" spans="14:14" x14ac:dyDescent="0.25">
      <c r="N35" s="56" t="s">
        <v>95</v>
      </c>
    </row>
    <row r="36" spans="14:14" x14ac:dyDescent="0.25">
      <c r="N36" s="56" t="s">
        <v>96</v>
      </c>
    </row>
    <row r="37" spans="14:14" x14ac:dyDescent="0.25">
      <c r="N37" s="56" t="s">
        <v>97</v>
      </c>
    </row>
    <row r="38" spans="14:14" x14ac:dyDescent="0.25">
      <c r="N38" s="56" t="s">
        <v>98</v>
      </c>
    </row>
    <row r="39" spans="14:14" x14ac:dyDescent="0.25">
      <c r="N39" s="56" t="s">
        <v>99</v>
      </c>
    </row>
    <row r="40" spans="14:14" x14ac:dyDescent="0.25">
      <c r="N40" s="56" t="s">
        <v>100</v>
      </c>
    </row>
    <row r="41" spans="14:14" x14ac:dyDescent="0.25">
      <c r="N41" s="56" t="s">
        <v>101</v>
      </c>
    </row>
    <row r="42" spans="14:14" x14ac:dyDescent="0.25">
      <c r="N42" s="56" t="s">
        <v>102</v>
      </c>
    </row>
    <row r="43" spans="14:14" ht="27.6" x14ac:dyDescent="0.25">
      <c r="N43" s="56" t="s">
        <v>103</v>
      </c>
    </row>
    <row r="44" spans="14:14" x14ac:dyDescent="0.25">
      <c r="N44" s="56" t="s">
        <v>104</v>
      </c>
    </row>
    <row r="45" spans="14:14" x14ac:dyDescent="0.25">
      <c r="N45" s="56" t="s">
        <v>105</v>
      </c>
    </row>
    <row r="46" spans="14:14" x14ac:dyDescent="0.25">
      <c r="N46" s="56" t="s">
        <v>106</v>
      </c>
    </row>
    <row r="47" spans="14:14" x14ac:dyDescent="0.25">
      <c r="N47" s="56" t="s">
        <v>107</v>
      </c>
    </row>
    <row r="48" spans="14:14" x14ac:dyDescent="0.25">
      <c r="N48" s="56" t="s">
        <v>108</v>
      </c>
    </row>
    <row r="49" spans="14:14" x14ac:dyDescent="0.25">
      <c r="N49" s="56" t="s">
        <v>109</v>
      </c>
    </row>
  </sheetData>
  <sortState xmlns:xlrd2="http://schemas.microsoft.com/office/spreadsheetml/2017/richdata2" ref="K5:K8">
    <sortCondition ref="K5"/>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1"/>
  <sheetViews>
    <sheetView rightToLeft="1" workbookViewId="0">
      <selection activeCell="B1" sqref="B1"/>
    </sheetView>
  </sheetViews>
  <sheetFormatPr defaultRowHeight="13.8" x14ac:dyDescent="0.25"/>
  <cols>
    <col min="2" max="2" width="73.8984375" customWidth="1"/>
    <col min="3" max="3" width="54.3984375" customWidth="1"/>
    <col min="4" max="4" width="73.69921875" customWidth="1"/>
    <col min="5" max="5" width="41.19921875" customWidth="1"/>
  </cols>
  <sheetData>
    <row r="1" spans="1:6" s="55" customFormat="1" ht="17.399999999999999" x14ac:dyDescent="0.3">
      <c r="A1" s="53" t="s">
        <v>149</v>
      </c>
      <c r="B1" s="54"/>
      <c r="C1" s="54"/>
      <c r="D1" s="54"/>
      <c r="E1" s="54"/>
      <c r="F1" s="54"/>
    </row>
    <row r="2" spans="1:6" x14ac:dyDescent="0.25">
      <c r="A2" s="31"/>
    </row>
    <row r="3" spans="1:6" x14ac:dyDescent="0.25">
      <c r="A3" t="s">
        <v>122</v>
      </c>
      <c r="B3" t="s">
        <v>123</v>
      </c>
      <c r="C3" t="s">
        <v>124</v>
      </c>
      <c r="D3" t="s">
        <v>125</v>
      </c>
    </row>
    <row r="4" spans="1:6" x14ac:dyDescent="0.25">
      <c r="A4" s="32" t="s">
        <v>126</v>
      </c>
      <c r="B4" t="s">
        <v>0</v>
      </c>
      <c r="C4" t="s">
        <v>168</v>
      </c>
    </row>
    <row r="5" spans="1:6" x14ac:dyDescent="0.25">
      <c r="A5" s="32" t="s">
        <v>127</v>
      </c>
      <c r="B5" t="s">
        <v>156</v>
      </c>
      <c r="C5" t="s">
        <v>170</v>
      </c>
      <c r="D5" t="s">
        <v>169</v>
      </c>
    </row>
    <row r="6" spans="1:6" x14ac:dyDescent="0.25">
      <c r="A6" s="32" t="s">
        <v>128</v>
      </c>
      <c r="B6" t="s">
        <v>157</v>
      </c>
      <c r="C6" t="s">
        <v>171</v>
      </c>
      <c r="D6" t="s">
        <v>169</v>
      </c>
    </row>
    <row r="7" spans="1:6" x14ac:dyDescent="0.25">
      <c r="A7" s="32" t="s">
        <v>129</v>
      </c>
      <c r="B7" t="s">
        <v>1</v>
      </c>
      <c r="C7" t="s">
        <v>172</v>
      </c>
    </row>
    <row r="8" spans="1:6" x14ac:dyDescent="0.25">
      <c r="A8" s="32" t="s">
        <v>130</v>
      </c>
      <c r="B8" t="s">
        <v>173</v>
      </c>
      <c r="C8" t="s">
        <v>174</v>
      </c>
      <c r="D8" t="s">
        <v>175</v>
      </c>
    </row>
    <row r="9" spans="1:6" x14ac:dyDescent="0.25">
      <c r="A9" s="32" t="s">
        <v>131</v>
      </c>
      <c r="B9" t="s">
        <v>2</v>
      </c>
      <c r="C9" t="s">
        <v>176</v>
      </c>
      <c r="D9" t="s">
        <v>177</v>
      </c>
    </row>
    <row r="10" spans="1:6" x14ac:dyDescent="0.25">
      <c r="A10" s="32" t="s">
        <v>132</v>
      </c>
      <c r="B10" t="s">
        <v>158</v>
      </c>
      <c r="C10" t="s">
        <v>178</v>
      </c>
      <c r="D10" t="s">
        <v>179</v>
      </c>
    </row>
    <row r="11" spans="1:6" s="40" customFormat="1" x14ac:dyDescent="0.25">
      <c r="A11" s="32" t="s">
        <v>133</v>
      </c>
      <c r="B11" s="40" t="s">
        <v>159</v>
      </c>
      <c r="C11" s="40" t="s">
        <v>180</v>
      </c>
      <c r="D11" s="40" t="s">
        <v>181</v>
      </c>
    </row>
    <row r="12" spans="1:6" x14ac:dyDescent="0.25">
      <c r="A12" s="32" t="s">
        <v>134</v>
      </c>
      <c r="B12" t="s">
        <v>160</v>
      </c>
      <c r="C12" t="s">
        <v>182</v>
      </c>
      <c r="D12" t="s">
        <v>179</v>
      </c>
    </row>
    <row r="13" spans="1:6" x14ac:dyDescent="0.25">
      <c r="A13" s="32" t="s">
        <v>135</v>
      </c>
      <c r="B13" t="s">
        <v>161</v>
      </c>
      <c r="C13" t="s">
        <v>183</v>
      </c>
      <c r="D13" s="40" t="s">
        <v>181</v>
      </c>
    </row>
    <row r="14" spans="1:6" x14ac:dyDescent="0.25">
      <c r="A14" s="32" t="s">
        <v>136</v>
      </c>
      <c r="B14" t="s">
        <v>162</v>
      </c>
      <c r="C14" t="s">
        <v>184</v>
      </c>
      <c r="D14" t="s">
        <v>179</v>
      </c>
    </row>
    <row r="15" spans="1:6" x14ac:dyDescent="0.25">
      <c r="A15" s="32" t="s">
        <v>137</v>
      </c>
      <c r="B15" t="s">
        <v>163</v>
      </c>
      <c r="C15" t="s">
        <v>185</v>
      </c>
      <c r="D15" s="40" t="s">
        <v>181</v>
      </c>
    </row>
    <row r="16" spans="1:6" x14ac:dyDescent="0.25">
      <c r="A16" s="32" t="s">
        <v>138</v>
      </c>
      <c r="B16" t="s">
        <v>164</v>
      </c>
      <c r="C16" t="s">
        <v>186</v>
      </c>
    </row>
    <row r="17" spans="1:4" x14ac:dyDescent="0.25">
      <c r="A17" s="32" t="s">
        <v>139</v>
      </c>
      <c r="B17" t="s">
        <v>165</v>
      </c>
      <c r="C17" t="s">
        <v>187</v>
      </c>
      <c r="D17" t="s">
        <v>188</v>
      </c>
    </row>
    <row r="18" spans="1:4" x14ac:dyDescent="0.25">
      <c r="A18" s="32" t="s">
        <v>140</v>
      </c>
      <c r="B18" t="s">
        <v>3</v>
      </c>
      <c r="C18" t="s">
        <v>189</v>
      </c>
      <c r="D18" t="s">
        <v>190</v>
      </c>
    </row>
    <row r="19" spans="1:4" x14ac:dyDescent="0.25">
      <c r="A19" s="32" t="s">
        <v>141</v>
      </c>
      <c r="B19" t="s">
        <v>166</v>
      </c>
      <c r="C19" t="s">
        <v>191</v>
      </c>
    </row>
    <row r="20" spans="1:4" x14ac:dyDescent="0.25">
      <c r="A20" s="32" t="s">
        <v>142</v>
      </c>
      <c r="B20" t="s">
        <v>150</v>
      </c>
      <c r="C20" t="s">
        <v>192</v>
      </c>
      <c r="D20" t="s">
        <v>193</v>
      </c>
    </row>
    <row r="21" spans="1:4" x14ac:dyDescent="0.25">
      <c r="A21" s="32" t="s">
        <v>143</v>
      </c>
      <c r="B21" t="s">
        <v>194</v>
      </c>
      <c r="C21" t="s">
        <v>195</v>
      </c>
      <c r="D21" t="s">
        <v>169</v>
      </c>
    </row>
    <row r="22" spans="1:4" x14ac:dyDescent="0.25">
      <c r="A22" s="32" t="s">
        <v>144</v>
      </c>
      <c r="B22" t="s">
        <v>196</v>
      </c>
      <c r="C22" s="33" t="s">
        <v>197</v>
      </c>
    </row>
    <row r="23" spans="1:4" x14ac:dyDescent="0.25">
      <c r="A23" s="32" t="s">
        <v>145</v>
      </c>
      <c r="B23" t="s">
        <v>167</v>
      </c>
      <c r="C23" t="s">
        <v>198</v>
      </c>
      <c r="D23" t="s">
        <v>199</v>
      </c>
    </row>
    <row r="24" spans="1:4" x14ac:dyDescent="0.25">
      <c r="A24" s="32" t="s">
        <v>146</v>
      </c>
      <c r="B24" t="s">
        <v>65</v>
      </c>
      <c r="C24" t="s">
        <v>202</v>
      </c>
      <c r="D24" t="s">
        <v>200</v>
      </c>
    </row>
    <row r="25" spans="1:4" x14ac:dyDescent="0.25">
      <c r="A25" s="32" t="s">
        <v>147</v>
      </c>
      <c r="B25" t="s">
        <v>66</v>
      </c>
      <c r="C25" t="s">
        <v>203</v>
      </c>
      <c r="D25" t="s">
        <v>201</v>
      </c>
    </row>
    <row r="26" spans="1:4" x14ac:dyDescent="0.25">
      <c r="A26" s="32" t="s">
        <v>148</v>
      </c>
      <c r="B26" t="s">
        <v>151</v>
      </c>
      <c r="C26" t="s">
        <v>204</v>
      </c>
      <c r="D26" t="s">
        <v>193</v>
      </c>
    </row>
    <row r="27" spans="1:4" x14ac:dyDescent="0.25">
      <c r="A27" s="32" t="s">
        <v>65</v>
      </c>
      <c r="B27" t="s">
        <v>71</v>
      </c>
      <c r="C27" t="s">
        <v>205</v>
      </c>
    </row>
    <row r="28" spans="1:4" x14ac:dyDescent="0.25">
      <c r="A28" s="32" t="s">
        <v>66</v>
      </c>
      <c r="B28" t="s">
        <v>207</v>
      </c>
      <c r="D28" t="s">
        <v>169</v>
      </c>
    </row>
    <row r="29" spans="1:4" x14ac:dyDescent="0.25">
      <c r="A29" s="32" t="s">
        <v>154</v>
      </c>
      <c r="B29" t="s">
        <v>152</v>
      </c>
      <c r="C29" t="s">
        <v>206</v>
      </c>
      <c r="D29" t="s">
        <v>193</v>
      </c>
    </row>
    <row r="30" spans="1:4" x14ac:dyDescent="0.25">
      <c r="A30" s="32" t="s">
        <v>155</v>
      </c>
      <c r="B30" t="s">
        <v>153</v>
      </c>
      <c r="C30" s="36"/>
      <c r="D30" s="36"/>
    </row>
    <row r="31" spans="1:4" x14ac:dyDescent="0.25">
      <c r="A31" s="41" t="s">
        <v>208</v>
      </c>
      <c r="B31" t="s">
        <v>209</v>
      </c>
      <c r="C31" s="36"/>
      <c r="D31" s="36"/>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1B506914890AE944878F65D956419674" ma:contentTypeVersion="1" ma:contentTypeDescription="צור מסמך חדש." ma:contentTypeScope="" ma:versionID="463c09efec2986cc47e7d5dce8cfe756">
  <xsd:schema xmlns:xsd="http://www.w3.org/2001/XMLSchema" xmlns:xs="http://www.w3.org/2001/XMLSchema" xmlns:p="http://schemas.microsoft.com/office/2006/metadata/properties" xmlns:ns1="http://schemas.microsoft.com/sharepoint/v3" targetNamespace="http://schemas.microsoft.com/office/2006/metadata/properties" ma:root="true" ma:fieldsID="a7d9a4f930959049207f15a5cd62002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internalName="PublishingStartDate">
      <xsd:simpleType>
        <xsd:restriction base="dms:Unknown"/>
      </xsd:simpleType>
    </xsd:element>
    <xsd:element name="PublishingExpirationDate" ma:index="9" nillable="true" ma:displayName="מתזמן תאריך סיום"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B5FC8AD-4749-4A6A-990A-C73E4DD27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2044F6-6053-41C4-BA43-82494D6D919A}">
  <ds:schemaRefs>
    <ds:schemaRef ds:uri="http://schemas.microsoft.com/sharepoint/v3/contenttype/forms"/>
  </ds:schemaRefs>
</ds:datastoreItem>
</file>

<file path=customXml/itemProps3.xml><?xml version="1.0" encoding="utf-8"?>
<ds:datastoreItem xmlns:ds="http://schemas.openxmlformats.org/officeDocument/2006/customXml" ds:itemID="{D689D0F9-D038-4B58-B058-A81EF178BC91}">
  <ds:schemaRefs>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תכנית ניטור בסיסית</vt:lpstr>
      <vt:lpstr>תוספת שלישית בכללים</vt:lpstr>
      <vt:lpstr>הסבר לטופס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פורמט דוגמה לתוכנית ניטור בסיסית, פברואר 2020</dc:title>
  <dc:creator>DannielS</dc:creator>
  <cp:lastModifiedBy>roeeh</cp:lastModifiedBy>
  <dcterms:created xsi:type="dcterms:W3CDTF">2018-02-08T12:14:14Z</dcterms:created>
  <dcterms:modified xsi:type="dcterms:W3CDTF">2021-11-23T06:51:00Z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0x0101001B506914890AE944878F65D956419674</vt:lpwstr>
  </property>
</Properties>
</file>